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T:\RT Dallas\Morris Renewals\Renewal Worksheets\2026-2027\"/>
    </mc:Choice>
  </mc:AlternateContent>
  <xr:revisionPtr revIDLastSave="0" documentId="13_ncr:1_{16A8BD63-4E7C-4650-8322-F57809C48595}" xr6:coauthVersionLast="47" xr6:coauthVersionMax="47" xr10:uidLastSave="{00000000-0000-0000-0000-000000000000}"/>
  <bookViews>
    <workbookView xWindow="-120" yWindow="-120" windowWidth="24240" windowHeight="13020" activeTab="2" xr2:uid="{00000000-000D-0000-FFFF-FFFF00000000}"/>
  </bookViews>
  <sheets>
    <sheet name="Exposures &amp; Premiums" sheetId="1" r:id="rId1"/>
    <sheet name="Schedule of UL" sheetId="3" r:id="rId2"/>
    <sheet name="Loss Summary" sheetId="4" r:id="rId3"/>
    <sheet name="Historical Data"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5" l="1"/>
  <c r="I7" i="5"/>
  <c r="F7" i="5"/>
  <c r="C7" i="5"/>
  <c r="B25" i="1"/>
  <c r="B12" i="1"/>
  <c r="D52" i="1"/>
  <c r="D51" i="1"/>
  <c r="D50" i="1"/>
  <c r="D49" i="1"/>
  <c r="D48" i="1"/>
  <c r="D45" i="1"/>
  <c r="D44" i="1"/>
  <c r="D43" i="1"/>
  <c r="D42" i="1"/>
  <c r="D41" i="1"/>
  <c r="D40" i="1"/>
  <c r="D39" i="1"/>
  <c r="D38" i="1"/>
  <c r="L8" i="5"/>
  <c r="I8" i="5"/>
  <c r="F8" i="5"/>
  <c r="C8" i="5"/>
  <c r="C25" i="1" l="1"/>
  <c r="C30" i="1"/>
  <c r="L9" i="5" l="1"/>
  <c r="I9" i="5"/>
  <c r="F9" i="5"/>
  <c r="C9" i="5"/>
  <c r="B30" i="1"/>
  <c r="C12" i="1"/>
  <c r="L11" i="5" l="1"/>
  <c r="I11" i="5"/>
  <c r="F11" i="5"/>
  <c r="C11" i="5"/>
  <c r="L16" i="5"/>
  <c r="L15" i="5"/>
  <c r="L14" i="5"/>
  <c r="L13" i="5"/>
  <c r="L12" i="5"/>
  <c r="L10" i="5"/>
  <c r="I16" i="5" l="1"/>
  <c r="I15" i="5"/>
  <c r="I14" i="5"/>
  <c r="I13" i="5"/>
  <c r="I12" i="5"/>
  <c r="I10" i="5"/>
  <c r="F19" i="5" l="1"/>
  <c r="F18" i="5"/>
  <c r="F17" i="5"/>
  <c r="F16" i="5"/>
  <c r="F15" i="5"/>
  <c r="F14" i="5"/>
  <c r="F13" i="5"/>
  <c r="F12" i="5"/>
  <c r="F10" i="5"/>
  <c r="C20" i="5"/>
  <c r="C19" i="5"/>
  <c r="C18" i="5"/>
  <c r="C17" i="5"/>
  <c r="C16" i="5"/>
  <c r="C15" i="5"/>
  <c r="C14" i="5"/>
  <c r="C13" i="5"/>
  <c r="C12" i="5"/>
  <c r="C10" i="5"/>
  <c r="D14" i="1"/>
  <c r="C32" i="1"/>
  <c r="B32" i="1"/>
  <c r="D12" i="1"/>
  <c r="D17" i="1"/>
  <c r="D24" i="1"/>
  <c r="D20" i="1"/>
  <c r="D29" i="1"/>
  <c r="D28" i="1"/>
  <c r="D10" i="1"/>
  <c r="D23" i="1"/>
  <c r="D22" i="1"/>
  <c r="D21" i="1"/>
  <c r="D30" i="1"/>
  <c r="D32" i="1" l="1"/>
  <c r="D25" i="1"/>
</calcChain>
</file>

<file path=xl/sharedStrings.xml><?xml version="1.0" encoding="utf-8"?>
<sst xmlns="http://schemas.openxmlformats.org/spreadsheetml/2006/main" count="367" uniqueCount="232">
  <si>
    <t>Exp</t>
  </si>
  <si>
    <t>Ren</t>
  </si>
  <si>
    <t>%</t>
  </si>
  <si>
    <t>Insured:</t>
  </si>
  <si>
    <t>Exposures:</t>
  </si>
  <si>
    <t>Revenue</t>
  </si>
  <si>
    <t>Premiums:</t>
  </si>
  <si>
    <t>Policy Year:</t>
  </si>
  <si>
    <t>Renewal Exposure Worksheet</t>
  </si>
  <si>
    <t>Autos:</t>
  </si>
  <si>
    <t>PPT</t>
  </si>
  <si>
    <t>Light</t>
  </si>
  <si>
    <t>Med</t>
  </si>
  <si>
    <t>Heavy</t>
  </si>
  <si>
    <t>Ex Heavy</t>
  </si>
  <si>
    <t>Truck/Tractors:</t>
  </si>
  <si>
    <t>Renewal</t>
  </si>
  <si>
    <t>Expiring</t>
  </si>
  <si>
    <t>Estimates</t>
  </si>
  <si>
    <t>Notes</t>
  </si>
  <si>
    <t>Incr / Decr</t>
  </si>
  <si>
    <t>Total Autos:</t>
  </si>
  <si>
    <t>Total Truck/Tractors:</t>
  </si>
  <si>
    <t>Total Overall:</t>
  </si>
  <si>
    <t>George's, Inc</t>
  </si>
  <si>
    <t>2017-18</t>
  </si>
  <si>
    <t>2016-17</t>
  </si>
  <si>
    <t>2015-16</t>
  </si>
  <si>
    <t>2014-15</t>
  </si>
  <si>
    <t>2013-14</t>
  </si>
  <si>
    <t>2018-19</t>
  </si>
  <si>
    <t>2019-20</t>
  </si>
  <si>
    <t>Named Insured</t>
  </si>
  <si>
    <t>Carrier</t>
  </si>
  <si>
    <t>Coverage</t>
  </si>
  <si>
    <t>Policy Number</t>
  </si>
  <si>
    <t>Policy Term</t>
  </si>
  <si>
    <t>Limits</t>
  </si>
  <si>
    <t>George's Inc. etal, OMP Farms, Inc. etal, Campos Foods, LLC etal</t>
  </si>
  <si>
    <t>General Liability &amp; EBL Farm Liability Included</t>
  </si>
  <si>
    <t>Auto AR/VA/MO/TN</t>
  </si>
  <si>
    <t>Ins Co of the State of PA</t>
  </si>
  <si>
    <t>Foreign GL/AL/EBL</t>
  </si>
  <si>
    <t>Foreign WC</t>
  </si>
  <si>
    <t>$1,000,000/$1,000,000/$1,000,000</t>
  </si>
  <si>
    <t>$4,000,000 x $1,000,000 Auto</t>
  </si>
  <si>
    <t>George's Inc. etal</t>
  </si>
  <si>
    <t>Auto Owners Insurance</t>
  </si>
  <si>
    <t>State Auto Property &amp; Casualty</t>
  </si>
  <si>
    <t>LRO Pkg-Strip Center</t>
  </si>
  <si>
    <t>$1,000,000 w/$2,000,000 Agg Hired/Non-Owned Incld</t>
  </si>
  <si>
    <t>77' Yacht Coverage</t>
  </si>
  <si>
    <t>General Liability</t>
  </si>
  <si>
    <t>Gary &amp; Robin George</t>
  </si>
  <si>
    <t>Chubb Ins</t>
  </si>
  <si>
    <t>Personal Umbrella</t>
  </si>
  <si>
    <t>Primary Home; Two Condos; One secondary Dwelling; Six personal Autos; One RTV; One Utility Trailer</t>
  </si>
  <si>
    <t>Insureds are over 65 years old/no other family members reside with them</t>
  </si>
  <si>
    <t>David &amp; Cathy Evans</t>
  </si>
  <si>
    <t>14467682-05</t>
  </si>
  <si>
    <t>Primary Home; Two Condos; Two Secondary Dwellings; Six personal Autos; one 23' Ski Boat; One Seadoo</t>
  </si>
  <si>
    <t>Patrick &amp; Julie Swope</t>
  </si>
  <si>
    <t>Matthew &amp; Mary Kathryn Brown</t>
  </si>
  <si>
    <t>Primary Home; One Golf Cart; Two Personal Autos</t>
  </si>
  <si>
    <t>Carl &amp; Anna George</t>
  </si>
  <si>
    <t>Primary Home; one secondary dwelling; two personal autos;</t>
  </si>
  <si>
    <t>Insureds are 33 &amp; 37; they have 2_children; Ages: 4 &amp; 2 months</t>
  </si>
  <si>
    <t>Charles &amp; Samantha George</t>
  </si>
  <si>
    <t xml:space="preserve">Primary Dwelling; Two secondary dwellings w/acreage; Two personal autos; one 23' Ski Boat </t>
  </si>
  <si>
    <t>Insureds are 33 &amp; 37; they have _4_children; Ages: Two are 10 (twins), 7 and 2</t>
  </si>
  <si>
    <t>Brandon &amp; Linden Siems</t>
  </si>
  <si>
    <t>State Farm Ins</t>
  </si>
  <si>
    <t>Primary Dwelling; Two Cars, One Golf Cart, 1 Polaris UTV, One Boat</t>
  </si>
  <si>
    <t>Insureds are over 40; they have 2 children Ages: 14, 12</t>
  </si>
  <si>
    <t>Erin Evans Bridges</t>
  </si>
  <si>
    <t>Three Cars/One Pickup; Primary Dewlling</t>
  </si>
  <si>
    <t>Insured is over 40; two children ages 17&amp;20</t>
  </si>
  <si>
    <t>George's Inc. etal, Campos Foods, LLC etal, OMP Farms, Inc. etal</t>
  </si>
  <si>
    <t>Eff Date:</t>
  </si>
  <si>
    <t>Auto Liab</t>
  </si>
  <si>
    <t>#</t>
  </si>
  <si>
    <t># Claims</t>
  </si>
  <si>
    <t>Total</t>
  </si>
  <si>
    <t>Fleet</t>
  </si>
  <si>
    <t>Year</t>
  </si>
  <si>
    <t>Claims</t>
  </si>
  <si>
    <t>Open</t>
  </si>
  <si>
    <t>Incurred</t>
  </si>
  <si>
    <t>Count</t>
  </si>
  <si>
    <t>2020-21</t>
  </si>
  <si>
    <t>2012-13</t>
  </si>
  <si>
    <t>2011-12</t>
  </si>
  <si>
    <t>2010-11</t>
  </si>
  <si>
    <t>Losses over 100K</t>
  </si>
  <si>
    <t>George's Historical Data and Loss Summary</t>
  </si>
  <si>
    <t>Valuation Date</t>
  </si>
  <si>
    <t>Revenue- Poultry</t>
  </si>
  <si>
    <t>Revenue- Prepared Meat Patties</t>
  </si>
  <si>
    <t xml:space="preserve">TOTAL </t>
  </si>
  <si>
    <t>$4,000,000 Umbrella</t>
  </si>
  <si>
    <t>2021-22</t>
  </si>
  <si>
    <t>GL Payroll</t>
  </si>
  <si>
    <t>Plant closed</t>
  </si>
  <si>
    <t>Pounds</t>
  </si>
  <si>
    <t>Revenue for OMP. Insured acquired Campos Foods in November 2017 &amp; kept separate coverage until 11/26/2018 when it was added to the GL, Auto and Excess policies. OMP was purchased &amp; added to GL, Auto and Excess effective 11/26/2018</t>
  </si>
  <si>
    <t>Campos plant closed in 2022</t>
  </si>
  <si>
    <t>Chicken Pounds</t>
  </si>
  <si>
    <t>Processed</t>
  </si>
  <si>
    <t>% Chg</t>
  </si>
  <si>
    <t>YOY</t>
  </si>
  <si>
    <t>George's Loss Summary</t>
  </si>
  <si>
    <t>Power Units</t>
  </si>
  <si>
    <t># Truck Tractors</t>
  </si>
  <si>
    <t>in Total Fleet</t>
  </si>
  <si>
    <t>Average Radius of TT is 50-80 miles</t>
  </si>
  <si>
    <t>Premium</t>
  </si>
  <si>
    <t xml:space="preserve">Primary Home; Property in Colorado; Three Personal Autos; </t>
  </si>
  <si>
    <t>Insureds are over 40; they have 2_children / Ages 17 &amp; 19</t>
  </si>
  <si>
    <t>Insureds are over 40; they have 2_children/Ages:_17 &amp; 12___</t>
  </si>
  <si>
    <t>Greenwhich Insurance Company (AXA)</t>
  </si>
  <si>
    <t>Excess Auto Liability</t>
  </si>
  <si>
    <t>Gemini Insurance Company</t>
  </si>
  <si>
    <t>2022-23</t>
  </si>
  <si>
    <t>Auto Liab - AXA/XL</t>
  </si>
  <si>
    <t>General Liability - AXA/XL</t>
  </si>
  <si>
    <t>GL; 30 acres vacant land &amp; 10 acres of real estate development</t>
  </si>
  <si>
    <t>$2,000,000/$4,000,000/$4,000,000</t>
  </si>
  <si>
    <t>Umbrella; 30 acres vacant land &amp; 10 acres of real estate development</t>
  </si>
  <si>
    <t>Auto buffer</t>
  </si>
  <si>
    <t>No buffer</t>
  </si>
  <si>
    <r>
      <t xml:space="preserve">$500K ded; </t>
    </r>
    <r>
      <rPr>
        <b/>
        <sz val="10"/>
        <rFont val="Tahoma"/>
        <family val="2"/>
      </rPr>
      <t>MOVED TO AXA AT IN 22-23</t>
    </r>
  </si>
  <si>
    <t>2023-24</t>
  </si>
  <si>
    <t>2024-25</t>
  </si>
  <si>
    <t>8/31/2025 to 8/31/2026</t>
  </si>
  <si>
    <t>Hartford</t>
  </si>
  <si>
    <t>AXA</t>
  </si>
  <si>
    <t>AWAC</t>
  </si>
  <si>
    <t xml:space="preserve">2024-25 </t>
  </si>
  <si>
    <t>Union Ins</t>
  </si>
  <si>
    <t>Gemini</t>
  </si>
  <si>
    <t>Berkshire</t>
  </si>
  <si>
    <t>AIG (25M)</t>
  </si>
  <si>
    <t>AWAC (5M)</t>
  </si>
  <si>
    <t>AWAC (10M)</t>
  </si>
  <si>
    <t>AWAC (25M)</t>
  </si>
  <si>
    <t>Liberty</t>
  </si>
  <si>
    <r>
      <t xml:space="preserve">$500K ded; </t>
    </r>
    <r>
      <rPr>
        <b/>
        <sz val="10"/>
        <color indexed="10"/>
        <rFont val="Tahoma"/>
        <family val="2"/>
      </rPr>
      <t xml:space="preserve"> 2/4/4 limits</t>
    </r>
    <r>
      <rPr>
        <sz val="10"/>
        <rFont val="Tahoma"/>
        <family val="2"/>
      </rPr>
      <t>/</t>
    </r>
    <r>
      <rPr>
        <b/>
        <sz val="10"/>
        <rFont val="Tahoma"/>
        <family val="2"/>
      </rPr>
      <t>MOVED TO AXA IN 22-23</t>
    </r>
  </si>
  <si>
    <t>RGD3001670</t>
  </si>
  <si>
    <t>RAD9438115</t>
  </si>
  <si>
    <t>WR10003947</t>
  </si>
  <si>
    <t>$1,000,000 CSL w/$1,000,000 agg</t>
  </si>
  <si>
    <t>Included Above</t>
  </si>
  <si>
    <t>GVE100276101</t>
  </si>
  <si>
    <t xml:space="preserve">XL Specialty Insurance Company </t>
  </si>
  <si>
    <t>RWE9435533</t>
  </si>
  <si>
    <t>PBP2859267</t>
  </si>
  <si>
    <t xml:space="preserve">LaLa's Six Chicks, LLC </t>
  </si>
  <si>
    <t>Chubb-Ace American Insurance Company</t>
  </si>
  <si>
    <t>Cincinnati Insurance Company</t>
  </si>
  <si>
    <t xml:space="preserve">General Liability and Umbrella </t>
  </si>
  <si>
    <t>ENP0750207</t>
  </si>
  <si>
    <t>Travelers Cas Ins Co</t>
  </si>
  <si>
    <t>04CDP1859</t>
  </si>
  <si>
    <t>Safeco</t>
  </si>
  <si>
    <t>UF3242207</t>
  </si>
  <si>
    <t>Policy</t>
  </si>
  <si>
    <r>
      <t>AL Buffer - Gemini $4M xs $1M-</t>
    </r>
    <r>
      <rPr>
        <b/>
        <sz val="10"/>
        <color rgb="FFFF0000"/>
        <rFont val="Tahoma"/>
        <family val="2"/>
      </rPr>
      <t>RT</t>
    </r>
  </si>
  <si>
    <r>
      <t xml:space="preserve">Umb #2 - Zurich $5M xs $5M- </t>
    </r>
    <r>
      <rPr>
        <b/>
        <sz val="10"/>
        <color rgb="FFFF0000"/>
        <rFont val="Tahoma"/>
        <family val="2"/>
      </rPr>
      <t>RT</t>
    </r>
  </si>
  <si>
    <r>
      <t xml:space="preserve">Umb #3a - Markel QS $7.5M p/o $15M xs $10M - </t>
    </r>
    <r>
      <rPr>
        <b/>
        <sz val="10"/>
        <color rgb="FFFF0000"/>
        <rFont val="Tahoma"/>
        <family val="2"/>
      </rPr>
      <t>RT</t>
    </r>
  </si>
  <si>
    <r>
      <t xml:space="preserve">Umb #3b - Everest QS $7.5M p/o $15M xs $10M - </t>
    </r>
    <r>
      <rPr>
        <b/>
        <sz val="10"/>
        <color rgb="FFFF0000"/>
        <rFont val="Tahoma"/>
        <family val="2"/>
      </rPr>
      <t>RT</t>
    </r>
  </si>
  <si>
    <r>
      <t>Umb #5- $7.5M p/o $15M xs $35M-Westchester renewal-</t>
    </r>
    <r>
      <rPr>
        <b/>
        <sz val="10"/>
        <color rgb="FFFF0000"/>
        <rFont val="Tahoma"/>
        <family val="2"/>
      </rPr>
      <t>RT</t>
    </r>
  </si>
  <si>
    <r>
      <t xml:space="preserve">Umb #1 - Navigator </t>
    </r>
    <r>
      <rPr>
        <b/>
        <sz val="10"/>
        <color rgb="FFFF0000"/>
        <rFont val="Tahoma"/>
        <family val="2"/>
      </rPr>
      <t>RT</t>
    </r>
    <r>
      <rPr>
        <sz val="10"/>
        <rFont val="Tahoma"/>
        <family val="2"/>
      </rPr>
      <t xml:space="preserve"> </t>
    </r>
  </si>
  <si>
    <t xml:space="preserve">Umb #4 - XL - $10M xs $25M  </t>
  </si>
  <si>
    <r>
      <t xml:space="preserve">Umb #6- GAC - $10M xs $50M - </t>
    </r>
    <r>
      <rPr>
        <b/>
        <sz val="10"/>
        <color rgb="FFFF0000"/>
        <rFont val="Tahoma"/>
        <family val="2"/>
      </rPr>
      <t>RT</t>
    </r>
  </si>
  <si>
    <t xml:space="preserve">Umb #9- Navigators - $5M xs $95M   </t>
  </si>
  <si>
    <r>
      <t xml:space="preserve">Umb #7a- Westfield QS - $12.5 p/o $25M xs $60M - </t>
    </r>
    <r>
      <rPr>
        <b/>
        <sz val="10"/>
        <color rgb="FFFF0000"/>
        <rFont val="Tahoma"/>
        <family val="2"/>
      </rPr>
      <t>RT</t>
    </r>
  </si>
  <si>
    <r>
      <t>Umb #7 - Sompo QS - $12.5 p/o $25M xs $60M -</t>
    </r>
    <r>
      <rPr>
        <b/>
        <sz val="10"/>
        <rFont val="Tahoma"/>
        <family val="2"/>
      </rPr>
      <t xml:space="preserve"> </t>
    </r>
    <r>
      <rPr>
        <b/>
        <sz val="10"/>
        <color rgb="FFFF0000"/>
        <rFont val="Tahoma"/>
        <family val="2"/>
      </rPr>
      <t>RT</t>
    </r>
  </si>
  <si>
    <r>
      <t xml:space="preserve">Umb #8- Aspen - $10M xs $85M - </t>
    </r>
    <r>
      <rPr>
        <b/>
        <sz val="10"/>
        <color rgb="FFFF0000"/>
        <rFont val="Tahoma"/>
        <family val="2"/>
      </rPr>
      <t>RT</t>
    </r>
  </si>
  <si>
    <t>X</t>
  </si>
  <si>
    <t>Binder</t>
  </si>
  <si>
    <t>212324-70470575-25</t>
  </si>
  <si>
    <t>53-470-575-00</t>
  </si>
  <si>
    <t>Penn-Star Insurance Company</t>
  </si>
  <si>
    <t>PAV0523546</t>
  </si>
  <si>
    <t>LRO Pkg-Convenience Store; located Cassville, MO</t>
  </si>
  <si>
    <t xml:space="preserve">$1,000,000 w/$2,000,000 Agg </t>
  </si>
  <si>
    <t>$3,000,000 in liability</t>
  </si>
  <si>
    <t>11683645-02</t>
  </si>
  <si>
    <t>Employers Liability (FL, GA, LA, NH)</t>
  </si>
  <si>
    <t>RWG300169403</t>
  </si>
  <si>
    <t>Employers Liability (AR, MO, VA)</t>
  </si>
  <si>
    <r>
      <t>Umb #5- $7.5M p/o $15M xs $35M-Lexington- renewal-</t>
    </r>
    <r>
      <rPr>
        <b/>
        <sz val="10"/>
        <color rgb="FFFF0000"/>
        <rFont val="Tahoma"/>
        <family val="2"/>
      </rPr>
      <t>RT</t>
    </r>
  </si>
  <si>
    <t>2026-2027</t>
  </si>
  <si>
    <r>
      <t xml:space="preserve">7 Heavy Yard Only Trucks </t>
    </r>
    <r>
      <rPr>
        <b/>
        <sz val="10"/>
        <rFont val="Tahoma"/>
        <family val="2"/>
      </rPr>
      <t xml:space="preserve">not </t>
    </r>
    <r>
      <rPr>
        <sz val="10"/>
        <rFont val="Tahoma"/>
        <family val="2"/>
      </rPr>
      <t>included in total. AXA is not rating for them on the primary</t>
    </r>
  </si>
  <si>
    <t>George's Inc. Umbrella List of Underlying Coverage 2026</t>
  </si>
  <si>
    <t>8/31/2026- 8/31/2027</t>
  </si>
  <si>
    <t>Everest will offer a $5M limit but will need to move up in the tower</t>
  </si>
  <si>
    <t>Not going to offer renewal</t>
  </si>
  <si>
    <t>2025-26</t>
  </si>
  <si>
    <t>Excess</t>
  </si>
  <si>
    <t>Markel QS $7.5M p/o 15M xs $10M</t>
  </si>
  <si>
    <t>Everest QS $7.5M p/o 15M xs $10M</t>
  </si>
  <si>
    <t>8/31/2026 to 8/31/20267</t>
  </si>
  <si>
    <t>8/31/2026 to 8/31/2027</t>
  </si>
  <si>
    <t>12/29/2025 to 12/29/2026</t>
  </si>
  <si>
    <t>3/30/2026 to 03/30/2027</t>
  </si>
  <si>
    <t>8/1/2026 to 8/1/2027</t>
  </si>
  <si>
    <t>8/1/2026to 8/1/2027</t>
  </si>
  <si>
    <t>6/18/2026 to 6/18/2027</t>
  </si>
  <si>
    <t>02/03/2026 to 02/03/2027</t>
  </si>
  <si>
    <t>12/23/2025 to 12/23/2026</t>
  </si>
  <si>
    <t>11/15/2025 to 11/15/2026</t>
  </si>
  <si>
    <t>04/27/2026 to 04/27/2027</t>
  </si>
  <si>
    <t>04/29/2026 to 04/29/2027</t>
  </si>
  <si>
    <t>07/06/2026 to 07/06/2027</t>
  </si>
  <si>
    <t>2/2/2026 to 02/02/2027</t>
  </si>
  <si>
    <t>04/12/2026 to 04/12/2027</t>
  </si>
  <si>
    <t>Privilege Underwriters Reciprocal Exchange</t>
  </si>
  <si>
    <t>2025 90ft Yacht</t>
  </si>
  <si>
    <t>PW261771800</t>
  </si>
  <si>
    <t>4/23/2026-4/23/2027</t>
  </si>
  <si>
    <r>
      <t>CLG Nautical, LLC</t>
    </r>
    <r>
      <rPr>
        <sz val="12"/>
        <color rgb="FFFF0000"/>
        <rFont val="Arial"/>
        <family val="2"/>
      </rPr>
      <t xml:space="preserve"> </t>
    </r>
    <r>
      <rPr>
        <b/>
        <sz val="12"/>
        <color rgb="FFFF0000"/>
        <rFont val="Arial"/>
        <family val="2"/>
      </rPr>
      <t>(Added in 2026)</t>
    </r>
  </si>
  <si>
    <t>Navigator (5M)</t>
  </si>
  <si>
    <t xml:space="preserve">Lead </t>
  </si>
  <si>
    <t>Various</t>
  </si>
  <si>
    <t>Zurich $5M xs $5M;</t>
  </si>
  <si>
    <r>
      <t xml:space="preserve">C.L. George &amp; Sons LP </t>
    </r>
    <r>
      <rPr>
        <b/>
        <sz val="12"/>
        <color rgb="FFFF0000"/>
        <rFont val="Arial"/>
        <family val="2"/>
      </rPr>
      <t>(Removing at renewal)</t>
    </r>
  </si>
  <si>
    <r>
      <t>C.L. George &amp; Sons LP (</t>
    </r>
    <r>
      <rPr>
        <b/>
        <sz val="12"/>
        <color rgb="FFFF0000"/>
        <rFont val="Arial"/>
        <family val="2"/>
      </rPr>
      <t>Removing from U/L at renewal)</t>
    </r>
  </si>
  <si>
    <r>
      <t xml:space="preserve">C.L. George &amp; Sons LP </t>
    </r>
    <r>
      <rPr>
        <b/>
        <sz val="12"/>
        <color rgb="FFFF0000"/>
        <rFont val="Arial"/>
        <family val="2"/>
      </rPr>
      <t>(Removing from U/L schedule at renewal)</t>
    </r>
  </si>
  <si>
    <r>
      <t>CCHW I, LLC (100% owned by CL George &amp; Sons, LP</t>
    </r>
    <r>
      <rPr>
        <sz val="12"/>
        <color rgb="FFFF0000"/>
        <rFont val="Arial"/>
        <family val="2"/>
      </rPr>
      <t xml:space="preserve"> </t>
    </r>
    <r>
      <rPr>
        <b/>
        <sz val="12"/>
        <color rgb="FFFF0000"/>
        <rFont val="Arial"/>
        <family val="2"/>
      </rPr>
      <t>(Removing from U/L schedule at renewal)</t>
    </r>
  </si>
  <si>
    <t>$1,000,000 w/$2,000,000 Agg per location and $500K BI/PD Ded per Occur</t>
  </si>
  <si>
    <t>$1,000,000 $500K liability deductible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</si>
</sst>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quot;$&quot;#,##0"/>
  </numFmts>
  <fonts count="25" x14ac:knownFonts="1">
    <font>
      <sz val="10"/>
      <name val="Arial"/>
    </font>
    <font>
      <sz val="10"/>
      <name val="Arial"/>
      <family val="2"/>
    </font>
    <font>
      <sz val="8"/>
      <name val="Arial"/>
      <family val="2"/>
    </font>
    <font>
      <b/>
      <sz val="14"/>
      <name val="Tahoma"/>
      <family val="2"/>
    </font>
    <font>
      <sz val="10"/>
      <name val="Tahoma"/>
      <family val="2"/>
    </font>
    <font>
      <b/>
      <sz val="10"/>
      <name val="Tahoma"/>
      <family val="2"/>
    </font>
    <font>
      <sz val="10"/>
      <color indexed="9"/>
      <name val="Tahoma"/>
      <family val="2"/>
    </font>
    <font>
      <b/>
      <sz val="10"/>
      <color indexed="9"/>
      <name val="Tahoma"/>
      <family val="2"/>
    </font>
    <font>
      <b/>
      <sz val="11"/>
      <name val="Tahoma"/>
      <family val="2"/>
    </font>
    <font>
      <b/>
      <sz val="10"/>
      <color indexed="8"/>
      <name val="Tahoma"/>
      <family val="2"/>
    </font>
    <font>
      <sz val="8"/>
      <name val="Tahoma"/>
      <family val="2"/>
    </font>
    <font>
      <sz val="10"/>
      <name val="Arial"/>
      <family val="2"/>
    </font>
    <font>
      <b/>
      <sz val="10"/>
      <name val="Arial"/>
      <family val="2"/>
    </font>
    <font>
      <b/>
      <sz val="11"/>
      <name val="Arial"/>
      <family val="2"/>
    </font>
    <font>
      <b/>
      <sz val="10"/>
      <color indexed="10"/>
      <name val="Tahoma"/>
      <family val="2"/>
    </font>
    <font>
      <b/>
      <sz val="11"/>
      <color theme="1"/>
      <name val="Calibri"/>
      <family val="2"/>
      <scheme val="minor"/>
    </font>
    <font>
      <sz val="11"/>
      <name val="Calibri"/>
      <family val="2"/>
    </font>
    <font>
      <b/>
      <sz val="11"/>
      <name val="Calibri"/>
      <family val="2"/>
    </font>
    <font>
      <b/>
      <sz val="12"/>
      <name val="Arial"/>
      <family val="2"/>
    </font>
    <font>
      <sz val="12"/>
      <name val="Arial"/>
      <family val="2"/>
    </font>
    <font>
      <sz val="12"/>
      <name val="Calibri"/>
      <family val="2"/>
    </font>
    <font>
      <sz val="12"/>
      <name val="Calibri"/>
      <family val="2"/>
      <scheme val="minor"/>
    </font>
    <font>
      <b/>
      <sz val="10"/>
      <color rgb="FFFF0000"/>
      <name val="Tahoma"/>
      <family val="2"/>
    </font>
    <font>
      <sz val="12"/>
      <color rgb="FFFF0000"/>
      <name val="Arial"/>
      <family val="2"/>
    </font>
    <font>
      <b/>
      <sz val="12"/>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17"/>
        <bgColor indexed="64"/>
      </patternFill>
    </fill>
    <fill>
      <patternFill patternType="solid">
        <fgColor rgb="FFFFFF00"/>
        <bgColor indexed="64"/>
      </patternFill>
    </fill>
    <fill>
      <patternFill patternType="solid">
        <fgColor rgb="FF0070C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0">
    <xf numFmtId="0" fontId="0" fillId="0" borderId="0" xfId="0"/>
    <xf numFmtId="0" fontId="3" fillId="0" borderId="0" xfId="0" applyFont="1"/>
    <xf numFmtId="0" fontId="4" fillId="0" borderId="0" xfId="0" applyFont="1"/>
    <xf numFmtId="0" fontId="4" fillId="0" borderId="0" xfId="0" applyFont="1" applyAlignment="1">
      <alignment vertical="center"/>
    </xf>
    <xf numFmtId="0" fontId="8" fillId="0" borderId="0" xfId="0" applyFont="1"/>
    <xf numFmtId="0" fontId="5" fillId="0" borderId="1" xfId="0" applyFont="1" applyBorder="1" applyAlignment="1">
      <alignment vertical="center"/>
    </xf>
    <xf numFmtId="164" fontId="4" fillId="0" borderId="1" xfId="1" applyNumberFormat="1" applyFont="1" applyBorder="1" applyAlignment="1">
      <alignment vertical="center"/>
    </xf>
    <xf numFmtId="0" fontId="5" fillId="0" borderId="2" xfId="0" applyFont="1" applyBorder="1"/>
    <xf numFmtId="0" fontId="6" fillId="2" borderId="3" xfId="0" applyFont="1" applyFill="1" applyBorder="1"/>
    <xf numFmtId="0" fontId="7" fillId="2" borderId="4" xfId="0" applyFont="1" applyFill="1" applyBorder="1" applyAlignment="1">
      <alignment horizontal="center"/>
    </xf>
    <xf numFmtId="0" fontId="7" fillId="2" borderId="5" xfId="0" applyFont="1" applyFill="1" applyBorder="1" applyAlignment="1">
      <alignment horizontal="center"/>
    </xf>
    <xf numFmtId="0" fontId="4" fillId="0" borderId="0" xfId="0" applyFont="1" applyAlignment="1">
      <alignment horizontal="center"/>
    </xf>
    <xf numFmtId="165" fontId="4" fillId="0" borderId="1" xfId="3" applyNumberFormat="1" applyFont="1" applyBorder="1" applyAlignment="1">
      <alignment horizontal="center" vertical="center"/>
    </xf>
    <xf numFmtId="0" fontId="4" fillId="0" borderId="1" xfId="0" applyFont="1" applyBorder="1" applyAlignment="1">
      <alignment horizontal="center" vertical="center"/>
    </xf>
    <xf numFmtId="0" fontId="7" fillId="3" borderId="1" xfId="0" applyFont="1" applyFill="1" applyBorder="1" applyAlignment="1">
      <alignment horizontal="center" vertical="center"/>
    </xf>
    <xf numFmtId="0" fontId="5" fillId="0" borderId="0" xfId="0" applyFont="1"/>
    <xf numFmtId="0" fontId="5" fillId="0" borderId="0" xfId="0" applyFont="1" applyAlignment="1">
      <alignment horizontal="center"/>
    </xf>
    <xf numFmtId="0" fontId="7" fillId="3" borderId="4" xfId="0" applyFont="1" applyFill="1" applyBorder="1" applyAlignment="1">
      <alignment horizontal="center"/>
    </xf>
    <xf numFmtId="0" fontId="7" fillId="3" borderId="5" xfId="0" applyFont="1" applyFill="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center" indent="1"/>
    </xf>
    <xf numFmtId="0" fontId="9" fillId="0" borderId="0" xfId="0" applyFont="1" applyAlignment="1">
      <alignment horizontal="center" vertical="center"/>
    </xf>
    <xf numFmtId="0" fontId="7" fillId="3" borderId="1" xfId="0" applyFont="1" applyFill="1" applyBorder="1" applyAlignment="1">
      <alignment vertical="center"/>
    </xf>
    <xf numFmtId="0" fontId="4" fillId="0" borderId="1" xfId="0" applyFont="1" applyBorder="1" applyAlignment="1">
      <alignment horizontal="left" vertical="center"/>
    </xf>
    <xf numFmtId="0" fontId="10" fillId="0" borderId="0" xfId="0" applyFont="1" applyAlignment="1">
      <alignment horizontal="left" vertical="center" indent="2"/>
    </xf>
    <xf numFmtId="0" fontId="5" fillId="0" borderId="1" xfId="0" applyFont="1" applyBorder="1" applyAlignment="1">
      <alignment horizontal="left" vertical="center" indent="1"/>
    </xf>
    <xf numFmtId="166" fontId="4" fillId="0" borderId="1" xfId="2" applyNumberFormat="1" applyFont="1" applyBorder="1" applyAlignment="1">
      <alignment vertical="center"/>
    </xf>
    <xf numFmtId="0" fontId="7" fillId="2" borderId="0" xfId="0" applyFont="1" applyFill="1" applyAlignment="1">
      <alignment horizontal="center"/>
    </xf>
    <xf numFmtId="0" fontId="9" fillId="0" borderId="0" xfId="0" applyFont="1" applyAlignment="1">
      <alignment horizontal="left" vertical="center"/>
    </xf>
    <xf numFmtId="0" fontId="5" fillId="0" borderId="1" xfId="0" applyFont="1" applyBorder="1" applyAlignment="1">
      <alignment horizontal="left" vertical="center" indent="2"/>
    </xf>
    <xf numFmtId="0" fontId="5" fillId="0" borderId="1" xfId="0" applyFont="1" applyBorder="1" applyAlignment="1">
      <alignment horizontal="center" vertical="center"/>
    </xf>
    <xf numFmtId="165" fontId="5" fillId="0" borderId="1" xfId="3" applyNumberFormat="1" applyFont="1" applyBorder="1" applyAlignment="1">
      <alignment horizontal="center" vertical="center"/>
    </xf>
    <xf numFmtId="0" fontId="5" fillId="4" borderId="1" xfId="0" applyFont="1" applyFill="1" applyBorder="1" applyAlignment="1">
      <alignment horizontal="left" vertical="center" indent="2"/>
    </xf>
    <xf numFmtId="0" fontId="5" fillId="4" borderId="1" xfId="0" applyFont="1" applyFill="1" applyBorder="1" applyAlignment="1">
      <alignment horizontal="center" vertical="center"/>
    </xf>
    <xf numFmtId="165" fontId="5" fillId="4" borderId="1" xfId="3" applyNumberFormat="1" applyFont="1" applyFill="1" applyBorder="1" applyAlignment="1">
      <alignment horizontal="center" vertical="center"/>
    </xf>
    <xf numFmtId="165" fontId="5" fillId="0" borderId="1" xfId="3" applyNumberFormat="1" applyFont="1" applyFill="1" applyBorder="1" applyAlignment="1">
      <alignment horizontal="center" vertical="center"/>
    </xf>
    <xf numFmtId="0" fontId="12" fillId="0" borderId="0" xfId="0" applyFont="1"/>
    <xf numFmtId="0" fontId="11" fillId="0" borderId="0" xfId="0" applyFont="1"/>
    <xf numFmtId="0" fontId="5" fillId="4" borderId="2" xfId="0" applyFont="1" applyFill="1" applyBorder="1" applyAlignment="1">
      <alignment horizontal="center"/>
    </xf>
    <xf numFmtId="0" fontId="4" fillId="0" borderId="1" xfId="0" applyFont="1" applyBorder="1" applyAlignment="1">
      <alignment vertical="center"/>
    </xf>
    <xf numFmtId="0" fontId="15" fillId="0" borderId="0" xfId="0" applyFont="1"/>
    <xf numFmtId="0" fontId="0" fillId="0" borderId="6" xfId="0" applyBorder="1" applyAlignment="1">
      <alignment horizontal="center" vertical="center"/>
    </xf>
    <xf numFmtId="0" fontId="0" fillId="0" borderId="7" xfId="0" applyBorder="1" applyAlignment="1">
      <alignment horizontal="center" vertical="center"/>
    </xf>
    <xf numFmtId="0" fontId="0" fillId="5" borderId="7" xfId="0" applyFill="1"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5" borderId="0" xfId="0" applyFill="1" applyAlignment="1">
      <alignment horizontal="center" vertical="center"/>
    </xf>
    <xf numFmtId="0" fontId="0" fillId="5" borderId="2" xfId="0" applyFill="1" applyBorder="1" applyAlignment="1">
      <alignment horizontal="center" vertical="center"/>
    </xf>
    <xf numFmtId="0" fontId="0" fillId="5" borderId="1" xfId="0" applyFill="1" applyBorder="1" applyAlignment="1">
      <alignment horizontal="center" vertical="center"/>
    </xf>
    <xf numFmtId="0" fontId="15" fillId="4" borderId="0" xfId="0" applyFont="1" applyFill="1" applyAlignment="1">
      <alignment horizontal="left"/>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3" fillId="0" borderId="7" xfId="0" applyFont="1" applyBorder="1" applyAlignment="1">
      <alignment horizontal="center" vertical="center"/>
    </xf>
    <xf numFmtId="166" fontId="5" fillId="0" borderId="1" xfId="2" applyNumberFormat="1" applyFont="1"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4" fillId="0" borderId="0" xfId="0" applyFont="1" applyAlignment="1">
      <alignment vertical="center" wrapText="1"/>
    </xf>
    <xf numFmtId="167" fontId="11" fillId="0" borderId="1" xfId="2" applyNumberFormat="1" applyFont="1" applyFill="1" applyBorder="1" applyAlignment="1">
      <alignment horizontal="center" vertical="center"/>
    </xf>
    <xf numFmtId="167" fontId="11" fillId="0" borderId="1" xfId="0" applyNumberFormat="1" applyFont="1" applyBorder="1" applyAlignment="1">
      <alignment horizontal="center" vertical="center"/>
    </xf>
    <xf numFmtId="37" fontId="11" fillId="0" borderId="1" xfId="1" applyNumberFormat="1" applyFont="1" applyFill="1" applyBorder="1" applyAlignment="1">
      <alignment horizontal="center" vertical="center"/>
    </xf>
    <xf numFmtId="0" fontId="12" fillId="0" borderId="0" xfId="0" applyFont="1" applyAlignment="1">
      <alignment horizontal="center"/>
    </xf>
    <xf numFmtId="0" fontId="0" fillId="0" borderId="6" xfId="0" applyBorder="1"/>
    <xf numFmtId="0" fontId="0" fillId="0" borderId="7" xfId="0" applyBorder="1"/>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0" fillId="0" borderId="1" xfId="0" applyBorder="1"/>
    <xf numFmtId="0" fontId="0" fillId="5" borderId="7" xfId="0" applyFill="1" applyBorder="1"/>
    <xf numFmtId="0" fontId="12" fillId="5" borderId="2" xfId="0" applyFont="1" applyFill="1" applyBorder="1" applyAlignment="1">
      <alignment horizontal="center" vertical="center"/>
    </xf>
    <xf numFmtId="167" fontId="11" fillId="5" borderId="1" xfId="2" applyNumberFormat="1" applyFont="1" applyFill="1" applyBorder="1" applyAlignment="1">
      <alignment horizontal="center" vertical="center"/>
    </xf>
    <xf numFmtId="167" fontId="11" fillId="5" borderId="1" xfId="0" applyNumberFormat="1" applyFont="1" applyFill="1" applyBorder="1" applyAlignment="1">
      <alignment horizontal="center" vertical="center"/>
    </xf>
    <xf numFmtId="10" fontId="11" fillId="0" borderId="1" xfId="3" applyNumberFormat="1" applyFont="1" applyFill="1" applyBorder="1" applyAlignment="1">
      <alignment horizontal="center" vertical="center"/>
    </xf>
    <xf numFmtId="0" fontId="5" fillId="4" borderId="0" xfId="0" applyFont="1" applyFill="1" applyAlignment="1">
      <alignment vertical="center"/>
    </xf>
    <xf numFmtId="0" fontId="4" fillId="0" borderId="0" xfId="0" applyFont="1" applyAlignment="1">
      <alignment horizontal="center" vertical="center"/>
    </xf>
    <xf numFmtId="0" fontId="16" fillId="0" borderId="0" xfId="0" applyFont="1" applyAlignment="1">
      <alignment vertical="center" wrapText="1"/>
    </xf>
    <xf numFmtId="0" fontId="0" fillId="0" borderId="0" xfId="0" applyAlignment="1">
      <alignment wrapText="1"/>
    </xf>
    <xf numFmtId="166" fontId="4" fillId="0" borderId="1" xfId="2" applyNumberFormat="1" applyFont="1" applyBorder="1" applyAlignment="1">
      <alignment horizontal="center" vertical="center"/>
    </xf>
    <xf numFmtId="0" fontId="17" fillId="0" borderId="0" xfId="0" applyFont="1" applyAlignment="1">
      <alignment vertical="center"/>
    </xf>
    <xf numFmtId="0" fontId="17" fillId="0" borderId="0" xfId="0" applyFont="1" applyAlignment="1">
      <alignment vertical="center" wrapText="1"/>
    </xf>
    <xf numFmtId="44" fontId="4" fillId="0" borderId="0" xfId="2" applyFont="1" applyBorder="1" applyAlignment="1">
      <alignment horizontal="center"/>
    </xf>
    <xf numFmtId="44" fontId="4" fillId="0" borderId="0" xfId="2" applyFont="1" applyBorder="1" applyAlignment="1">
      <alignment horizontal="center" vertical="center"/>
    </xf>
    <xf numFmtId="44" fontId="4" fillId="0" borderId="0" xfId="2" applyFont="1" applyBorder="1" applyAlignment="1">
      <alignment vertical="center"/>
    </xf>
    <xf numFmtId="44" fontId="4" fillId="0" borderId="0" xfId="2" applyFont="1" applyAlignment="1">
      <alignment vertical="center"/>
    </xf>
    <xf numFmtId="44" fontId="4" fillId="0" borderId="0" xfId="0" applyNumberFormat="1" applyFont="1" applyAlignment="1">
      <alignment vertical="center"/>
    </xf>
    <xf numFmtId="44" fontId="5" fillId="0" borderId="0" xfId="2" applyFont="1" applyAlignment="1">
      <alignment vertical="center"/>
    </xf>
    <xf numFmtId="44" fontId="5" fillId="0" borderId="0" xfId="0" applyNumberFormat="1" applyFont="1"/>
    <xf numFmtId="0" fontId="1" fillId="0" borderId="1" xfId="0" applyFont="1" applyBorder="1" applyAlignment="1">
      <alignment horizontal="center" vertical="center"/>
    </xf>
    <xf numFmtId="0" fontId="0" fillId="0" borderId="2" xfId="0" applyBorder="1" applyAlignment="1">
      <alignment horizontal="center" vertical="center"/>
    </xf>
    <xf numFmtId="166" fontId="0" fillId="0" borderId="1" xfId="0" applyNumberFormat="1" applyBorder="1" applyAlignment="1">
      <alignment horizontal="right" vertical="center"/>
    </xf>
    <xf numFmtId="0" fontId="18" fillId="0" borderId="0" xfId="0" applyFont="1"/>
    <xf numFmtId="0" fontId="19" fillId="0" borderId="0" xfId="0" applyFont="1" applyAlignment="1">
      <alignment wrapText="1"/>
    </xf>
    <xf numFmtId="0" fontId="19" fillId="0" borderId="0" xfId="0" applyFont="1"/>
    <xf numFmtId="1" fontId="19" fillId="0" borderId="0" xfId="0" applyNumberFormat="1" applyFont="1" applyAlignment="1">
      <alignment horizontal="left"/>
    </xf>
    <xf numFmtId="42" fontId="19" fillId="0" borderId="0" xfId="0" applyNumberFormat="1" applyFont="1" applyAlignment="1">
      <alignment horizontal="left"/>
    </xf>
    <xf numFmtId="0" fontId="19" fillId="0" borderId="0" xfId="0" applyFont="1" applyAlignment="1">
      <alignment horizontal="left"/>
    </xf>
    <xf numFmtId="0" fontId="18" fillId="0" borderId="0" xfId="0" applyFont="1" applyAlignment="1">
      <alignment wrapText="1"/>
    </xf>
    <xf numFmtId="1" fontId="18" fillId="0" borderId="0" xfId="0" applyNumberFormat="1" applyFont="1" applyAlignment="1">
      <alignment horizontal="left"/>
    </xf>
    <xf numFmtId="42" fontId="18" fillId="0" borderId="0" xfId="0" applyNumberFormat="1" applyFont="1" applyAlignment="1">
      <alignment horizontal="left"/>
    </xf>
    <xf numFmtId="0" fontId="18" fillId="0" borderId="0" xfId="0" applyFont="1" applyAlignment="1">
      <alignment horizontal="left"/>
    </xf>
    <xf numFmtId="0" fontId="19" fillId="0" borderId="1" xfId="0" applyFont="1" applyBorder="1" applyAlignment="1">
      <alignment vertical="center" wrapText="1"/>
    </xf>
    <xf numFmtId="1" fontId="19"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xf>
    <xf numFmtId="0" fontId="20" fillId="0" borderId="0" xfId="0" applyFont="1" applyAlignment="1">
      <alignment vertical="center"/>
    </xf>
    <xf numFmtId="42" fontId="19" fillId="0" borderId="1" xfId="0" applyNumberFormat="1" applyFont="1" applyBorder="1" applyAlignment="1">
      <alignment horizontal="left" vertical="center"/>
    </xf>
    <xf numFmtId="0" fontId="19" fillId="0" borderId="1" xfId="0" applyFont="1" applyBorder="1" applyAlignment="1">
      <alignment horizontal="left" vertical="center"/>
    </xf>
    <xf numFmtId="1" fontId="19" fillId="0" borderId="1" xfId="0" applyNumberFormat="1" applyFont="1" applyBorder="1" applyAlignment="1">
      <alignment horizontal="left" vertical="center"/>
    </xf>
    <xf numFmtId="14" fontId="19" fillId="0" borderId="1" xfId="0" applyNumberFormat="1" applyFont="1" applyBorder="1" applyAlignment="1">
      <alignment vertical="center"/>
    </xf>
    <xf numFmtId="6" fontId="19" fillId="0" borderId="1" xfId="0" applyNumberFormat="1" applyFont="1" applyBorder="1" applyAlignment="1">
      <alignment horizontal="left" vertical="center"/>
    </xf>
    <xf numFmtId="0" fontId="21" fillId="0" borderId="1" xfId="0" applyFont="1" applyBorder="1" applyAlignment="1">
      <alignment vertical="center"/>
    </xf>
    <xf numFmtId="0" fontId="21" fillId="0" borderId="1" xfId="0" applyFont="1" applyBorder="1" applyAlignment="1">
      <alignment vertical="center" wrapText="1"/>
    </xf>
    <xf numFmtId="6" fontId="21" fillId="0" borderId="1" xfId="0" applyNumberFormat="1" applyFont="1" applyBorder="1" applyAlignment="1">
      <alignment horizontal="left" vertical="center"/>
    </xf>
    <xf numFmtId="0" fontId="21" fillId="0" borderId="0" xfId="0" applyFont="1" applyAlignment="1">
      <alignment vertical="center"/>
    </xf>
    <xf numFmtId="0" fontId="21" fillId="0" borderId="13" xfId="0" applyFont="1" applyBorder="1" applyAlignment="1">
      <alignment vertical="center" wrapText="1"/>
    </xf>
    <xf numFmtId="14" fontId="19" fillId="0" borderId="0" xfId="0" applyNumberFormat="1" applyFont="1" applyAlignment="1">
      <alignment vertical="center"/>
    </xf>
    <xf numFmtId="6" fontId="21" fillId="0" borderId="0" xfId="0" applyNumberFormat="1" applyFont="1" applyAlignment="1">
      <alignment horizontal="left" vertical="center"/>
    </xf>
    <xf numFmtId="14" fontId="21" fillId="0" borderId="0" xfId="0" applyNumberFormat="1" applyFont="1" applyAlignment="1">
      <alignment vertical="center"/>
    </xf>
    <xf numFmtId="42" fontId="21" fillId="0" borderId="0" xfId="0" applyNumberFormat="1" applyFont="1" applyAlignment="1">
      <alignment vertical="center"/>
    </xf>
    <xf numFmtId="42" fontId="19" fillId="0" borderId="1" xfId="0" applyNumberFormat="1" applyFont="1" applyBorder="1" applyAlignment="1">
      <alignment vertical="center"/>
    </xf>
    <xf numFmtId="164" fontId="4" fillId="0" borderId="1" xfId="1" applyNumberFormat="1" applyFont="1" applyFill="1" applyBorder="1" applyAlignment="1">
      <alignment vertical="center"/>
    </xf>
    <xf numFmtId="0" fontId="4" fillId="4" borderId="1" xfId="0" applyFont="1" applyFill="1" applyBorder="1" applyAlignment="1">
      <alignment vertical="center"/>
    </xf>
    <xf numFmtId="6" fontId="19" fillId="4" borderId="1" xfId="0" applyNumberFormat="1" applyFont="1" applyFill="1" applyBorder="1" applyAlignment="1">
      <alignment horizontal="left" vertical="center"/>
    </xf>
    <xf numFmtId="1" fontId="19" fillId="4" borderId="1" xfId="0" applyNumberFormat="1" applyFont="1" applyFill="1" applyBorder="1" applyAlignment="1">
      <alignment horizontal="left" vertical="center"/>
    </xf>
    <xf numFmtId="1" fontId="21" fillId="0" borderId="1" xfId="0" applyNumberFormat="1" applyFont="1" applyBorder="1" applyAlignment="1">
      <alignment horizontal="left" vertical="center"/>
    </xf>
    <xf numFmtId="1" fontId="21" fillId="0" borderId="0" xfId="0" applyNumberFormat="1" applyFont="1" applyAlignment="1">
      <alignment horizontal="left" vertical="center"/>
    </xf>
    <xf numFmtId="44" fontId="19" fillId="4" borderId="1" xfId="0" applyNumberFormat="1" applyFont="1" applyFill="1" applyBorder="1" applyAlignment="1">
      <alignment horizontal="left" vertical="center"/>
    </xf>
    <xf numFmtId="42" fontId="19" fillId="4" borderId="1" xfId="0" applyNumberFormat="1" applyFont="1" applyFill="1" applyBorder="1" applyAlignment="1">
      <alignment horizontal="left" vertical="center"/>
    </xf>
    <xf numFmtId="44" fontId="19" fillId="4" borderId="1" xfId="0" applyNumberFormat="1" applyFont="1" applyFill="1" applyBorder="1" applyAlignment="1">
      <alignment horizontal="center" vertical="center"/>
    </xf>
    <xf numFmtId="44" fontId="19" fillId="4" borderId="1" xfId="0" applyNumberFormat="1" applyFont="1" applyFill="1" applyBorder="1" applyAlignment="1">
      <alignment horizontal="center" vertical="top"/>
    </xf>
    <xf numFmtId="42" fontId="21" fillId="4" borderId="1" xfId="0" applyNumberFormat="1" applyFont="1" applyFill="1" applyBorder="1" applyAlignment="1">
      <alignment horizontal="left" vertical="center"/>
    </xf>
    <xf numFmtId="44" fontId="21" fillId="4" borderId="1" xfId="0" applyNumberFormat="1" applyFont="1" applyFill="1" applyBorder="1" applyAlignment="1">
      <alignment horizontal="center" vertical="center"/>
    </xf>
    <xf numFmtId="44" fontId="21" fillId="4" borderId="1" xfId="0" applyNumberFormat="1" applyFont="1" applyFill="1" applyBorder="1" applyAlignment="1">
      <alignment horizontal="left" vertical="center"/>
    </xf>
    <xf numFmtId="42" fontId="21" fillId="4" borderId="0" xfId="0" applyNumberFormat="1" applyFont="1" applyFill="1" applyAlignment="1">
      <alignment horizontal="left" vertical="center"/>
    </xf>
    <xf numFmtId="42" fontId="21" fillId="4" borderId="0" xfId="0" applyNumberFormat="1" applyFont="1" applyFill="1" applyAlignment="1">
      <alignment vertical="center"/>
    </xf>
    <xf numFmtId="42" fontId="19" fillId="4" borderId="1" xfId="0" applyNumberFormat="1" applyFont="1" applyFill="1" applyBorder="1" applyAlignment="1">
      <alignment vertical="center"/>
    </xf>
    <xf numFmtId="44" fontId="4" fillId="0" borderId="0" xfId="2" applyFont="1"/>
    <xf numFmtId="0" fontId="5" fillId="4" borderId="0" xfId="0" applyFont="1" applyFill="1"/>
    <xf numFmtId="44" fontId="0" fillId="0" borderId="0" xfId="2" applyFont="1"/>
    <xf numFmtId="44" fontId="0" fillId="0" borderId="0" xfId="2" applyFont="1" applyAlignment="1">
      <alignment wrapText="1"/>
    </xf>
    <xf numFmtId="0" fontId="18" fillId="0" borderId="0" xfId="0" applyFont="1" applyAlignment="1">
      <alignment horizontal="center" vertical="center"/>
    </xf>
    <xf numFmtId="0" fontId="18" fillId="0" borderId="0" xfId="0" applyFont="1" applyAlignment="1">
      <alignment horizontal="center"/>
    </xf>
    <xf numFmtId="44" fontId="0" fillId="0" borderId="0" xfId="0" applyNumberFormat="1"/>
    <xf numFmtId="0" fontId="12" fillId="0" borderId="1" xfId="0" applyFont="1" applyBorder="1" applyAlignment="1">
      <alignment horizontal="center" vertical="center"/>
    </xf>
    <xf numFmtId="0" fontId="13" fillId="0" borderId="7" xfId="0" applyFont="1" applyBorder="1" applyAlignment="1">
      <alignment vertical="center"/>
    </xf>
    <xf numFmtId="42" fontId="19" fillId="4" borderId="1" xfId="0" applyNumberFormat="1" applyFont="1" applyFill="1" applyBorder="1" applyAlignment="1">
      <alignment horizontal="left" vertical="center" wrapText="1"/>
    </xf>
    <xf numFmtId="44" fontId="19" fillId="4" borderId="13" xfId="0" applyNumberFormat="1" applyFont="1" applyFill="1" applyBorder="1" applyAlignment="1">
      <alignment horizontal="left" vertical="center"/>
    </xf>
    <xf numFmtId="42" fontId="19" fillId="4" borderId="13" xfId="0" applyNumberFormat="1" applyFont="1" applyFill="1" applyBorder="1" applyAlignment="1">
      <alignment horizontal="left" vertical="center"/>
    </xf>
    <xf numFmtId="0" fontId="1" fillId="0" borderId="0" xfId="0" applyFont="1"/>
    <xf numFmtId="0" fontId="19" fillId="4" borderId="1" xfId="0" applyFont="1" applyFill="1" applyBorder="1" applyAlignment="1">
      <alignment vertical="center"/>
    </xf>
    <xf numFmtId="0" fontId="19" fillId="4" borderId="1" xfId="0" applyFont="1" applyFill="1" applyBorder="1" applyAlignment="1">
      <alignment vertical="center" wrapText="1"/>
    </xf>
    <xf numFmtId="14" fontId="19" fillId="4" borderId="1" xfId="0" applyNumberFormat="1" applyFont="1" applyFill="1" applyBorder="1" applyAlignment="1">
      <alignment vertical="center"/>
    </xf>
    <xf numFmtId="0" fontId="19" fillId="4" borderId="1" xfId="0" applyFont="1" applyFill="1" applyBorder="1" applyAlignment="1">
      <alignment horizontal="left" vertical="center"/>
    </xf>
    <xf numFmtId="0" fontId="12" fillId="4" borderId="0" xfId="0" applyFont="1" applyFill="1" applyAlignment="1">
      <alignment horizontal="center" vertical="center"/>
    </xf>
    <xf numFmtId="0" fontId="12" fillId="4" borderId="0" xfId="0" applyFont="1" applyFill="1" applyAlignment="1">
      <alignment horizontal="center"/>
    </xf>
    <xf numFmtId="0" fontId="0" fillId="4" borderId="0" xfId="0" applyFill="1"/>
    <xf numFmtId="0" fontId="18" fillId="4" borderId="1" xfId="0" applyFont="1" applyFill="1" applyBorder="1" applyAlignment="1">
      <alignment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123824</xdr:colOff>
      <xdr:row>25</xdr:row>
      <xdr:rowOff>38100</xdr:rowOff>
    </xdr:from>
    <xdr:to>
      <xdr:col>25</xdr:col>
      <xdr:colOff>1047750</xdr:colOff>
      <xdr:row>58</xdr:row>
      <xdr:rowOff>142875</xdr:rowOff>
    </xdr:to>
    <xdr:sp macro="" textlink="">
      <xdr:nvSpPr>
        <xdr:cNvPr id="2" name="TextBox 1">
          <a:extLst>
            <a:ext uri="{FF2B5EF4-FFF2-40B4-BE49-F238E27FC236}">
              <a16:creationId xmlns:a16="http://schemas.microsoft.com/office/drawing/2014/main" id="{D1F44EE3-DCEE-6E9A-A140-8AAF23A15C68}"/>
            </a:ext>
          </a:extLst>
        </xdr:cNvPr>
        <xdr:cNvSpPr txBox="1"/>
      </xdr:nvSpPr>
      <xdr:spPr>
        <a:xfrm>
          <a:off x="123824" y="5257800"/>
          <a:ext cx="23631526" cy="553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GL</a:t>
          </a:r>
        </a:p>
        <a:p>
          <a:r>
            <a:rPr lang="en-US" sz="1100" b="1"/>
            <a:t>2014-15: </a:t>
          </a:r>
          <a:r>
            <a:rPr lang="en-US" sz="1100"/>
            <a:t>DOL 2/23/15; $297,711 Closed; Claimant was employee of Huricane Express; fell down stairs on insured premises; employers WC carrier filed subrogation/claimant filed personal suit also</a:t>
          </a:r>
        </a:p>
        <a:p>
          <a:r>
            <a:rPr lang="en-US" sz="1100" b="1"/>
            <a:t>2022-23</a:t>
          </a:r>
          <a:r>
            <a:rPr lang="en-US" sz="1100"/>
            <a:t>: DOL 3/30/23: $357,453 Closed: Claimant injured in rail car when cargo collapsed &amp; sustained spinal cord injury. NOTE: the entity Frez-N-Stor; who loaded the rail car has a $5M umbrella in place </a:t>
          </a:r>
          <a:r>
            <a:rPr lang="en-US" sz="1100" b="1">
              <a:solidFill>
                <a:schemeClr val="accent2"/>
              </a:solidFill>
            </a:rPr>
            <a:t>(</a:t>
          </a:r>
          <a:r>
            <a:rPr lang="en-US" sz="1100" b="1">
              <a:solidFill>
                <a:srgbClr val="FF0000"/>
              </a:solidFill>
            </a:rPr>
            <a:t>Removed from U/L schedule in 2024-2025)</a:t>
          </a:r>
        </a:p>
        <a:p>
          <a:r>
            <a:rPr lang="en-US" sz="1100" b="1">
              <a:solidFill>
                <a:sysClr val="windowText" lastClr="000000"/>
              </a:solidFill>
            </a:rPr>
            <a:t>2024-25: </a:t>
          </a:r>
          <a:r>
            <a:rPr lang="en-US" sz="1100" b="0">
              <a:solidFill>
                <a:sysClr val="windowText" lastClr="000000"/>
              </a:solidFill>
            </a:rPr>
            <a:t>DOL 2/14/25:  $220,000 Open:</a:t>
          </a:r>
          <a:r>
            <a:rPr lang="en-US" sz="1100" b="0" baseline="0">
              <a:solidFill>
                <a:sysClr val="windowText" lastClr="000000"/>
              </a:solidFill>
            </a:rPr>
            <a:t> Claimannt sick after eating rotisserie chicken purchased from Sam's</a:t>
          </a:r>
          <a:endParaRPr lang="en-US" sz="1100" b="0">
            <a:solidFill>
              <a:sysClr val="windowText" lastClr="000000"/>
            </a:solidFill>
          </a:endParaRPr>
        </a:p>
        <a:p>
          <a:r>
            <a:rPr lang="en-US" sz="1100" b="1">
              <a:solidFill>
                <a:sysClr val="windowText" lastClr="000000"/>
              </a:solidFill>
            </a:rPr>
            <a:t>2024-25</a:t>
          </a:r>
          <a:r>
            <a:rPr lang="en-US" sz="1100" b="0">
              <a:solidFill>
                <a:sysClr val="windowText" lastClr="000000"/>
              </a:solidFill>
            </a:rPr>
            <a:t>: DOL 3/31/225:</a:t>
          </a:r>
          <a:r>
            <a:rPr lang="en-US" sz="1100" b="0" baseline="0">
              <a:solidFill>
                <a:sysClr val="windowText" lastClr="000000"/>
              </a:solidFill>
            </a:rPr>
            <a:t> $170.000 Open; Claimant injured throat from bone in chicken purchased from Panda Express</a:t>
          </a:r>
          <a:endParaRPr lang="en-US" sz="1100" b="0">
            <a:solidFill>
              <a:sysClr val="windowText" lastClr="000000"/>
            </a:solidFill>
          </a:endParaRPr>
        </a:p>
        <a:p>
          <a:endParaRPr lang="en-US" sz="1100" b="1">
            <a:solidFill>
              <a:schemeClr val="accent2"/>
            </a:solidFill>
          </a:endParaRPr>
        </a:p>
        <a:p>
          <a:r>
            <a:rPr lang="en-US" sz="1100" b="1" i="0" u="none" strike="noStrike">
              <a:solidFill>
                <a:schemeClr val="dk1"/>
              </a:solidFill>
              <a:effectLst/>
              <a:latin typeface="+mn-lt"/>
              <a:ea typeface="+mn-ea"/>
              <a:cs typeface="+mn-cs"/>
            </a:rPr>
            <a:t>Auto</a:t>
          </a:r>
        </a:p>
        <a:p>
          <a:r>
            <a:rPr lang="en-US" sz="1100" b="1" i="0" u="none" strike="noStrike">
              <a:solidFill>
                <a:schemeClr val="dk1"/>
              </a:solidFill>
              <a:effectLst/>
              <a:latin typeface="+mn-lt"/>
              <a:ea typeface="+mn-ea"/>
              <a:cs typeface="+mn-cs"/>
            </a:rPr>
            <a:t>2019-20</a:t>
          </a:r>
          <a:r>
            <a:rPr lang="en-US" sz="1100" b="0" i="0" u="none" strike="noStrike">
              <a:solidFill>
                <a:schemeClr val="dk1"/>
              </a:solidFill>
              <a:effectLst/>
              <a:latin typeface="+mn-lt"/>
              <a:ea typeface="+mn-ea"/>
              <a:cs typeface="+mn-cs"/>
            </a:rPr>
            <a:t>: DOL 1/15/2020;  </a:t>
          </a:r>
          <a:r>
            <a:rPr lang="en-US" sz="1100" b="1" i="0" u="none" strike="noStrike">
              <a:solidFill>
                <a:schemeClr val="dk1"/>
              </a:solidFill>
              <a:effectLst/>
              <a:latin typeface="+mn-lt"/>
              <a:ea typeface="+mn-ea"/>
              <a:cs typeface="+mn-cs"/>
            </a:rPr>
            <a:t>$1,268,585</a:t>
          </a:r>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Closed;</a:t>
          </a:r>
          <a:r>
            <a:rPr lang="en-US" sz="1100" b="0" i="0" u="none" strike="noStrike">
              <a:solidFill>
                <a:schemeClr val="dk1"/>
              </a:solidFill>
              <a:effectLst/>
              <a:latin typeface="+mn-lt"/>
              <a:ea typeface="+mn-ea"/>
              <a:cs typeface="+mn-cs"/>
            </a:rPr>
            <a:t> Insured swerved to the right to avoid claimant's vehicle parked on hwy. IV struck overhead sign falling on claimant</a:t>
          </a:r>
          <a:r>
            <a:rPr lang="en-US"/>
            <a:t> </a:t>
          </a:r>
        </a:p>
        <a:p>
          <a:r>
            <a:rPr lang="en-US" b="1"/>
            <a:t>2017-18 </a:t>
          </a:r>
          <a:r>
            <a:rPr lang="en-US"/>
            <a:t>DOL10/6/2017: </a:t>
          </a:r>
          <a:r>
            <a:rPr lang="en-US" b="1"/>
            <a:t>$111,589</a:t>
          </a:r>
          <a:r>
            <a:rPr lang="en-US"/>
            <a:t>; Open; IV rearended OV</a:t>
          </a:r>
        </a:p>
        <a:p>
          <a:r>
            <a:rPr lang="en-US" b="1"/>
            <a:t>2016-17: </a:t>
          </a:r>
          <a:r>
            <a:rPr lang="en-US"/>
            <a:t>DOL 8/7/2017: $</a:t>
          </a:r>
          <a:r>
            <a:rPr lang="en-US" b="1"/>
            <a:t>141,982 Closed</a:t>
          </a:r>
          <a:r>
            <a:rPr lang="en-US"/>
            <a:t>: IV merging onto Hwy and shortly after hit by OV. OV (tractor trailer) traveled across Hwy</a:t>
          </a:r>
          <a:r>
            <a:rPr lang="en-US" baseline="0"/>
            <a:t> and tractor landed on it's side</a:t>
          </a:r>
          <a:endParaRPr lang="en-US"/>
        </a:p>
        <a:p>
          <a:endParaRPr lang="en-US" sz="1100" b="1">
            <a:solidFill>
              <a:schemeClr val="accent2"/>
            </a:solidFill>
          </a:endParaRPr>
        </a:p>
        <a:p>
          <a:r>
            <a:rPr lang="en-US" sz="1100" b="1" i="0" u="none" strike="noStrike">
              <a:solidFill>
                <a:schemeClr val="dk1"/>
              </a:solidFill>
              <a:effectLst/>
              <a:latin typeface="+mn-lt"/>
              <a:ea typeface="+mn-ea"/>
              <a:cs typeface="+mn-cs"/>
            </a:rPr>
            <a:t>Auto Buffer (Berkshire)</a:t>
          </a:r>
        </a:p>
        <a:p>
          <a:r>
            <a:rPr lang="en-US" sz="1100" b="1" i="0" u="none" strike="noStrike">
              <a:solidFill>
                <a:schemeClr val="dk1"/>
              </a:solidFill>
              <a:effectLst/>
              <a:latin typeface="+mn-lt"/>
              <a:ea typeface="+mn-ea"/>
              <a:cs typeface="+mn-cs"/>
            </a:rPr>
            <a:t>2019-2020</a:t>
          </a:r>
          <a:r>
            <a:rPr lang="en-US" sz="1100" b="0" i="0" u="none" strike="noStrike">
              <a:solidFill>
                <a:schemeClr val="dk1"/>
              </a:solidFill>
              <a:effectLst/>
              <a:latin typeface="+mn-lt"/>
              <a:ea typeface="+mn-ea"/>
              <a:cs typeface="+mn-cs"/>
            </a:rPr>
            <a:t>: DOL 1/15/2020;</a:t>
          </a:r>
          <a:r>
            <a:rPr lang="en-US" sz="1100" b="1" i="0" u="none" strike="noStrike">
              <a:solidFill>
                <a:schemeClr val="dk1"/>
              </a:solidFill>
              <a:effectLst/>
              <a:latin typeface="+mn-lt"/>
              <a:ea typeface="+mn-ea"/>
              <a:cs typeface="+mn-cs"/>
            </a:rPr>
            <a:t> $4,000,000 Closed</a:t>
          </a:r>
          <a:r>
            <a:rPr lang="en-US" sz="1100" b="0" i="0" u="none" strike="noStrike">
              <a:solidFill>
                <a:schemeClr val="dk1"/>
              </a:solidFill>
              <a:effectLst/>
              <a:latin typeface="+mn-lt"/>
              <a:ea typeface="+mn-ea"/>
              <a:cs typeface="+mn-cs"/>
            </a:rPr>
            <a:t>; Insured swerved to the right to avoid claimant's vehicle parked on hwy. IV struck overhead sign falling on claimant</a:t>
          </a:r>
          <a:r>
            <a:rPr lang="en-US"/>
            <a:t> </a:t>
          </a:r>
        </a:p>
        <a:p>
          <a:endParaRPr lang="en-US"/>
        </a:p>
        <a:p>
          <a:r>
            <a:rPr lang="en-US" sz="1100" b="1" i="0">
              <a:solidFill>
                <a:schemeClr val="dk1"/>
              </a:solidFill>
              <a:effectLst/>
              <a:latin typeface="+mn-lt"/>
              <a:ea typeface="+mn-ea"/>
              <a:cs typeface="+mn-cs"/>
            </a:rPr>
            <a:t>Details</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Claim by Joseph Failla against George’s arising out of a January 15, 2020 accident that occurred on Route 78 in Philipsburg, New Jersey.  Insured employee Tracy Brown was operating a Volvo 2018 VLN64 tractor trailer owned by the insured on Interstate 78 at 4:15 am.  A tractor trailer abruptly switched to the left lane causing Mr. Brown to switch to the right lane.  There was a construction crew in the right lane removing  a temporary construction sign in the last lane of traffic  The insured veered into the shoulder but struck the sign and the truck belonging to the road crew.  Mr. Failla was a member of the road crew.  The other member  of the crew, Jeffrey Stewart, did not make a claim and the statute of limitations has run.  They had stopped their truck in the right lane instead of the shoulder of the road which would have  been the safer/best practice. This is a case of questionable liability - the road crew had stopped in the active right lane without the proper precautions and set up. The police report states the cause of the loss as the action for the road crew in failing to use best practices. Plaintiffs’ liability experts fault the insured driver’s inattention as the cause of the loss.   If the plaintiff is found more than 50% at fault he is barred from recovery.  Defense counsel has indicated that there is a less than 20% chance of a plaintiff’s verdict in this case.  If there were to be a plaintiff’s verdict. Counsel believes it would be most likely a 50/50 split of liability</a:t>
          </a:r>
          <a:endParaRPr lang="en-US">
            <a:effectLst/>
          </a:endParaRPr>
        </a:p>
        <a:p>
          <a:r>
            <a:rPr lang="en-US" sz="1100" b="0" i="0">
              <a:solidFill>
                <a:schemeClr val="dk1"/>
              </a:solidFill>
              <a:effectLst/>
              <a:latin typeface="+mn-lt"/>
              <a:ea typeface="+mn-ea"/>
              <a:cs typeface="+mn-cs"/>
            </a:rPr>
            <a:t>However, the claimed damages are severe.  Mr. Failla sustained a traumatic brain injury, fractured sternum, broken ribs and a fractured skull.  His worker’s compensation lien is approximately $1.5m.  He appears to have made a good recovery but is still alleging cognitive issues.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The case was mediated in February 2022 but did not settle.  An offer of $400k was made.  Plaintiff proposed a bracket of $3m/$11m which was rejected.  </a:t>
          </a:r>
          <a:r>
            <a:rPr lang="en-US" sz="1100">
              <a:solidFill>
                <a:schemeClr val="dk1"/>
              </a:solidFill>
              <a:effectLst/>
              <a:latin typeface="+mn-lt"/>
              <a:ea typeface="+mn-ea"/>
              <a:cs typeface="+mn-cs"/>
            </a:rPr>
            <a:t> </a:t>
          </a:r>
          <a:endParaRPr lang="en-US">
            <a:effectLst/>
          </a:endParaRP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Lead and Excess</a:t>
          </a:r>
        </a:p>
        <a:p>
          <a:r>
            <a:rPr lang="en-US" sz="1100" b="1" i="0" u="none" strike="noStrike">
              <a:solidFill>
                <a:schemeClr val="dk1"/>
              </a:solidFill>
              <a:effectLst/>
              <a:latin typeface="+mn-lt"/>
              <a:ea typeface="+mn-ea"/>
              <a:cs typeface="+mn-cs"/>
            </a:rPr>
            <a:t>2019-2020</a:t>
          </a:r>
          <a:r>
            <a:rPr lang="en-US" sz="1100" b="0" i="0" u="none" strike="noStrike">
              <a:solidFill>
                <a:schemeClr val="dk1"/>
              </a:solidFill>
              <a:effectLst/>
              <a:latin typeface="+mn-lt"/>
              <a:ea typeface="+mn-ea"/>
              <a:cs typeface="+mn-cs"/>
            </a:rPr>
            <a:t>: DOL 1/15/2020;</a:t>
          </a:r>
          <a:r>
            <a:rPr lang="en-US" sz="1100" b="1" i="0" u="none" strike="noStrike">
              <a:solidFill>
                <a:schemeClr val="dk1"/>
              </a:solidFill>
              <a:effectLst/>
              <a:latin typeface="+mn-lt"/>
              <a:ea typeface="+mn-ea"/>
              <a:cs typeface="+mn-cs"/>
            </a:rPr>
            <a:t> $2,568,000 (AWAC) </a:t>
          </a:r>
          <a:r>
            <a:rPr lang="en-US" sz="1100" b="0" i="0" u="none" strike="noStrike">
              <a:solidFill>
                <a:schemeClr val="dk1"/>
              </a:solidFill>
              <a:effectLst/>
              <a:latin typeface="+mn-lt"/>
              <a:ea typeface="+mn-ea"/>
              <a:cs typeface="+mn-cs"/>
            </a:rPr>
            <a:t>Closed Insured swerved to the right to avoid claimant's vehicle parked on hwy. IV struck overhead sign falling on claimant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2022-2023</a:t>
          </a:r>
          <a:r>
            <a:rPr lang="en-US" sz="1100" b="0" i="0" u="none" strike="noStrike">
              <a:solidFill>
                <a:schemeClr val="dk1"/>
              </a:solidFill>
              <a:effectLst/>
              <a:latin typeface="+mn-lt"/>
              <a:ea typeface="+mn-ea"/>
              <a:cs typeface="+mn-cs"/>
            </a:rPr>
            <a:t>: DOL 3/30/2023: </a:t>
          </a:r>
          <a:r>
            <a:rPr lang="en-US" sz="1100" b="1" i="0" u="none" strike="noStrike">
              <a:solidFill>
                <a:schemeClr val="dk1"/>
              </a:solidFill>
              <a:effectLst/>
              <a:latin typeface="+mn-lt"/>
              <a:ea typeface="+mn-ea"/>
              <a:cs typeface="+mn-cs"/>
            </a:rPr>
            <a:t>$10,000,000 (AWAC) </a:t>
          </a:r>
          <a:r>
            <a:rPr lang="en-US" sz="1100" b="0" i="0" u="none" strike="noStrike">
              <a:solidFill>
                <a:schemeClr val="dk1"/>
              </a:solidFill>
              <a:effectLst/>
              <a:latin typeface="+mn-lt"/>
              <a:ea typeface="+mn-ea"/>
              <a:cs typeface="+mn-cs"/>
            </a:rPr>
            <a:t>Closed; </a:t>
          </a:r>
          <a:r>
            <a:rPr lang="en-US" sz="1100">
              <a:solidFill>
                <a:schemeClr val="dk1"/>
              </a:solidFill>
              <a:effectLst/>
              <a:latin typeface="+mn-lt"/>
              <a:ea typeface="+mn-ea"/>
              <a:cs typeface="+mn-cs"/>
            </a:rPr>
            <a:t>Claimant injured in rail car when cargo collapsed &amp; sustained spinal cord injury. NOTE: the entity Frez-N-Stor; who loaded the rail car has a $5M umbrella in place </a:t>
          </a:r>
          <a:r>
            <a:rPr lang="en-US" sz="1100" b="1">
              <a:solidFill>
                <a:srgbClr val="FF0000"/>
              </a:solidFill>
              <a:effectLst/>
              <a:latin typeface="+mn-lt"/>
              <a:ea typeface="+mn-ea"/>
              <a:cs typeface="+mn-cs"/>
            </a:rPr>
            <a:t>(Removed from U/L schedule in 2024-2025)</a:t>
          </a:r>
          <a:endParaRPr lang="en-US">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2022-2023</a:t>
          </a:r>
          <a:r>
            <a:rPr lang="en-US" sz="1100" b="0" i="0">
              <a:solidFill>
                <a:schemeClr val="dk1"/>
              </a:solidFill>
              <a:effectLst/>
              <a:latin typeface="+mn-lt"/>
              <a:ea typeface="+mn-ea"/>
              <a:cs typeface="+mn-cs"/>
            </a:rPr>
            <a:t>: DOL 3/30/2023: </a:t>
          </a:r>
          <a:r>
            <a:rPr lang="en-US" sz="1100" b="1" i="0">
              <a:solidFill>
                <a:schemeClr val="dk1"/>
              </a:solidFill>
              <a:effectLst/>
              <a:latin typeface="+mn-lt"/>
              <a:ea typeface="+mn-ea"/>
              <a:cs typeface="+mn-cs"/>
            </a:rPr>
            <a:t>$7,525,000 (Markel) </a:t>
          </a:r>
          <a:r>
            <a:rPr lang="en-US" sz="1100" b="0" i="0">
              <a:solidFill>
                <a:schemeClr val="dk1"/>
              </a:solidFill>
              <a:effectLst/>
              <a:latin typeface="+mn-lt"/>
              <a:ea typeface="+mn-ea"/>
              <a:cs typeface="+mn-cs"/>
            </a:rPr>
            <a:t>Closed; </a:t>
          </a:r>
          <a:r>
            <a:rPr lang="en-US" sz="1100">
              <a:solidFill>
                <a:schemeClr val="dk1"/>
              </a:solidFill>
              <a:effectLst/>
              <a:latin typeface="+mn-lt"/>
              <a:ea typeface="+mn-ea"/>
              <a:cs typeface="+mn-cs"/>
            </a:rPr>
            <a:t>Claimant injured in rail car when cargo collapsed &amp; sustained spinal cord injury. NOTE: the entity Frez-N-Stor; who loaded the rail car has a $5M umbrella in place  </a:t>
          </a:r>
          <a:r>
            <a:rPr lang="en-US" sz="1100" b="1">
              <a:solidFill>
                <a:srgbClr val="FF0000"/>
              </a:solidFill>
              <a:effectLst/>
              <a:latin typeface="+mn-lt"/>
              <a:ea typeface="+mn-ea"/>
              <a:cs typeface="+mn-cs"/>
            </a:rPr>
            <a:t>(Removed</a:t>
          </a:r>
          <a:r>
            <a:rPr lang="en-US" sz="1100" b="1" baseline="0">
              <a:solidFill>
                <a:srgbClr val="FF0000"/>
              </a:solidFill>
              <a:effectLst/>
              <a:latin typeface="+mn-lt"/>
              <a:ea typeface="+mn-ea"/>
              <a:cs typeface="+mn-cs"/>
            </a:rPr>
            <a:t> from U/L schedule in 2024-2025</a:t>
          </a:r>
          <a:r>
            <a:rPr lang="en-US" sz="1100" baseline="0">
              <a:solidFill>
                <a:schemeClr val="dk1"/>
              </a:solidFill>
              <a:effectLst/>
              <a:latin typeface="+mn-lt"/>
              <a:ea typeface="+mn-ea"/>
              <a:cs typeface="+mn-cs"/>
            </a:rPr>
            <a:t>)</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2022-2023</a:t>
          </a:r>
          <a:r>
            <a:rPr lang="en-US" sz="1100" b="0" i="0">
              <a:solidFill>
                <a:schemeClr val="dk1"/>
              </a:solidFill>
              <a:effectLst/>
              <a:latin typeface="+mn-lt"/>
              <a:ea typeface="+mn-ea"/>
              <a:cs typeface="+mn-cs"/>
            </a:rPr>
            <a:t>: DOL 3/30/2023: </a:t>
          </a:r>
          <a:r>
            <a:rPr lang="en-US" sz="1100" b="1" i="0">
              <a:solidFill>
                <a:schemeClr val="dk1"/>
              </a:solidFill>
              <a:effectLst/>
              <a:latin typeface="+mn-lt"/>
              <a:ea typeface="+mn-ea"/>
              <a:cs typeface="+mn-cs"/>
            </a:rPr>
            <a:t>$7,509,133 (Everest) </a:t>
          </a:r>
          <a:r>
            <a:rPr lang="en-US" sz="1100" b="0" i="0">
              <a:solidFill>
                <a:schemeClr val="dk1"/>
              </a:solidFill>
              <a:effectLst/>
              <a:latin typeface="+mn-lt"/>
              <a:ea typeface="+mn-ea"/>
              <a:cs typeface="+mn-cs"/>
            </a:rPr>
            <a:t>Closed; </a:t>
          </a:r>
          <a:r>
            <a:rPr lang="en-US" sz="1100">
              <a:solidFill>
                <a:schemeClr val="dk1"/>
              </a:solidFill>
              <a:effectLst/>
              <a:latin typeface="+mn-lt"/>
              <a:ea typeface="+mn-ea"/>
              <a:cs typeface="+mn-cs"/>
            </a:rPr>
            <a:t>Claimant injured in rail car when cargo collapsed &amp; sustained spinal cord injury. NOTE: the entity Frez-N-Stor; who loaded the rail car has a $5M umbrella in place </a:t>
          </a:r>
          <a:r>
            <a:rPr lang="en-US" sz="1100">
              <a:solidFill>
                <a:srgbClr val="FF0000"/>
              </a:solidFill>
              <a:effectLst/>
              <a:latin typeface="+mn-lt"/>
              <a:ea typeface="+mn-ea"/>
              <a:cs typeface="+mn-cs"/>
            </a:rPr>
            <a:t>(</a:t>
          </a:r>
          <a:r>
            <a:rPr lang="en-US" sz="1100" b="1">
              <a:solidFill>
                <a:srgbClr val="FF0000"/>
              </a:solidFill>
              <a:effectLst/>
              <a:latin typeface="+mn-lt"/>
              <a:ea typeface="+mn-ea"/>
              <a:cs typeface="+mn-cs"/>
            </a:rPr>
            <a:t>Removed from U/L schedule in 2024-2025)</a:t>
          </a:r>
          <a:endParaRPr lang="en-US" b="1">
            <a:solidFill>
              <a:srgbClr val="FF0000"/>
            </a:solidFill>
            <a:effectLst/>
          </a:endParaRPr>
        </a:p>
        <a:p>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opLeftCell="A22" workbookViewId="0">
      <selection activeCell="F16" sqref="F16"/>
    </sheetView>
  </sheetViews>
  <sheetFormatPr defaultColWidth="9.140625" defaultRowHeight="12.75" x14ac:dyDescent="0.2"/>
  <cols>
    <col min="1" max="1" width="67.140625" style="2" customWidth="1"/>
    <col min="2" max="2" width="18.28515625" style="2" customWidth="1"/>
    <col min="3" max="3" width="17.140625" style="2" customWidth="1"/>
    <col min="4" max="4" width="11.42578125" style="2" customWidth="1"/>
    <col min="5" max="5" width="3.28515625" style="2" customWidth="1"/>
    <col min="6" max="6" width="77.42578125" style="2" customWidth="1"/>
    <col min="7" max="7" width="33.7109375" style="2" customWidth="1"/>
    <col min="8" max="9" width="38.85546875" style="2" customWidth="1"/>
    <col min="10" max="16384" width="9.140625" style="2"/>
  </cols>
  <sheetData>
    <row r="1" spans="1:9" ht="18" x14ac:dyDescent="0.25">
      <c r="A1" s="1" t="s">
        <v>8</v>
      </c>
    </row>
    <row r="3" spans="1:9" ht="14.25" x14ac:dyDescent="0.2">
      <c r="A3" s="4" t="s">
        <v>3</v>
      </c>
      <c r="B3" s="7" t="s">
        <v>24</v>
      </c>
      <c r="C3" s="7"/>
      <c r="D3" s="7"/>
    </row>
    <row r="4" spans="1:9" ht="14.25" x14ac:dyDescent="0.2">
      <c r="A4" s="4"/>
    </row>
    <row r="5" spans="1:9" ht="14.25" x14ac:dyDescent="0.2">
      <c r="A5" s="4" t="s">
        <v>7</v>
      </c>
      <c r="B5" s="38" t="s">
        <v>192</v>
      </c>
      <c r="C5" s="11"/>
      <c r="D5" s="11"/>
    </row>
    <row r="6" spans="1:9" ht="14.25" x14ac:dyDescent="0.2">
      <c r="A6" s="4"/>
      <c r="B6" s="11"/>
      <c r="C6" s="11"/>
      <c r="D6" s="11"/>
    </row>
    <row r="7" spans="1:9" x14ac:dyDescent="0.2">
      <c r="B7" s="16"/>
      <c r="C7" s="16" t="s">
        <v>16</v>
      </c>
      <c r="D7" s="16" t="s">
        <v>2</v>
      </c>
    </row>
    <row r="8" spans="1:9" x14ac:dyDescent="0.2">
      <c r="A8" s="15" t="s">
        <v>4</v>
      </c>
      <c r="B8" s="16" t="s">
        <v>17</v>
      </c>
      <c r="C8" s="16" t="s">
        <v>18</v>
      </c>
      <c r="D8" s="16" t="s">
        <v>20</v>
      </c>
    </row>
    <row r="9" spans="1:9" ht="15" customHeight="1" x14ac:dyDescent="0.2">
      <c r="A9" s="8"/>
      <c r="B9" s="9"/>
      <c r="C9" s="9"/>
      <c r="D9" s="10"/>
      <c r="F9" s="27" t="s">
        <v>19</v>
      </c>
      <c r="G9" s="139"/>
    </row>
    <row r="10" spans="1:9" s="3" customFormat="1" ht="17.100000000000001" customHeight="1" x14ac:dyDescent="0.2">
      <c r="A10" s="5" t="s">
        <v>96</v>
      </c>
      <c r="B10" s="26">
        <v>2017000000</v>
      </c>
      <c r="C10" s="26">
        <v>2125000000</v>
      </c>
      <c r="D10" s="12">
        <f>(C10-B10)/B10</f>
        <v>5.3544868616757564E-2</v>
      </c>
      <c r="G10" s="86"/>
    </row>
    <row r="11" spans="1:9" s="3" customFormat="1" ht="68.25" customHeight="1" x14ac:dyDescent="0.2">
      <c r="A11" s="5" t="s">
        <v>97</v>
      </c>
      <c r="B11" s="80" t="s">
        <v>102</v>
      </c>
      <c r="C11" s="80" t="s">
        <v>102</v>
      </c>
      <c r="D11" s="12"/>
      <c r="F11" s="61" t="s">
        <v>104</v>
      </c>
      <c r="G11" s="86"/>
    </row>
    <row r="12" spans="1:9" s="3" customFormat="1" ht="17.100000000000001" customHeight="1" x14ac:dyDescent="0.2">
      <c r="A12" s="5" t="s">
        <v>98</v>
      </c>
      <c r="B12" s="57">
        <f>SUM(B10:B11)</f>
        <v>2017000000</v>
      </c>
      <c r="C12" s="57">
        <f>SUM(C10:C11)</f>
        <v>2125000000</v>
      </c>
      <c r="D12" s="12">
        <f>(C12-B12)/B12</f>
        <v>5.3544868616757564E-2</v>
      </c>
      <c r="G12" s="86"/>
      <c r="H12" s="86"/>
    </row>
    <row r="13" spans="1:9" s="3" customFormat="1" ht="17.100000000000001" customHeight="1" x14ac:dyDescent="0.2">
      <c r="A13" s="5"/>
      <c r="B13" s="57"/>
      <c r="C13" s="57"/>
      <c r="D13" s="12"/>
      <c r="F13" s="3" t="s">
        <v>105</v>
      </c>
      <c r="G13" s="87"/>
      <c r="H13" s="86"/>
    </row>
    <row r="14" spans="1:9" s="3" customFormat="1" ht="17.100000000000001" customHeight="1" x14ac:dyDescent="0.2">
      <c r="A14" s="5" t="s">
        <v>103</v>
      </c>
      <c r="B14" s="6">
        <v>1894000000</v>
      </c>
      <c r="C14" s="6">
        <v>1913000000</v>
      </c>
      <c r="D14" s="12">
        <f>(C14-B14)/B14</f>
        <v>1.0031678986272439E-2</v>
      </c>
      <c r="H14" s="86"/>
    </row>
    <row r="15" spans="1:9" s="3" customFormat="1" ht="17.100000000000001" customHeight="1" x14ac:dyDescent="0.2">
      <c r="A15" s="5"/>
      <c r="B15" s="57"/>
      <c r="C15" s="57"/>
      <c r="D15" s="12"/>
      <c r="G15" s="86"/>
      <c r="H15" s="86"/>
      <c r="I15" s="85"/>
    </row>
    <row r="16" spans="1:9" s="3" customFormat="1" ht="17.100000000000001" customHeight="1" x14ac:dyDescent="0.2">
      <c r="A16" s="5"/>
      <c r="B16" s="26"/>
      <c r="C16" s="26"/>
      <c r="D16" s="12"/>
      <c r="G16" s="86"/>
      <c r="H16" s="2"/>
      <c r="I16" s="85"/>
    </row>
    <row r="17" spans="1:9" s="3" customFormat="1" ht="17.100000000000001" customHeight="1" x14ac:dyDescent="0.2">
      <c r="A17" s="5" t="s">
        <v>101</v>
      </c>
      <c r="B17" s="26">
        <v>306785762</v>
      </c>
      <c r="C17" s="26">
        <v>320947833</v>
      </c>
      <c r="D17" s="12">
        <f>(C17-B17)/B17</f>
        <v>4.6162738804025723E-2</v>
      </c>
      <c r="G17" s="88"/>
      <c r="I17" s="83"/>
    </row>
    <row r="18" spans="1:9" s="3" customFormat="1" ht="15" customHeight="1" x14ac:dyDescent="0.2">
      <c r="A18" s="28"/>
      <c r="B18" s="21"/>
      <c r="C18" s="21"/>
      <c r="D18" s="21"/>
      <c r="G18" s="86"/>
      <c r="H18" s="87"/>
      <c r="I18" s="84"/>
    </row>
    <row r="19" spans="1:9" ht="15" customHeight="1" x14ac:dyDescent="0.2">
      <c r="A19" s="22" t="s">
        <v>9</v>
      </c>
      <c r="B19" s="14" t="s">
        <v>0</v>
      </c>
      <c r="C19" s="14" t="s">
        <v>1</v>
      </c>
      <c r="D19" s="14" t="s">
        <v>2</v>
      </c>
      <c r="I19" s="84"/>
    </row>
    <row r="20" spans="1:9" ht="15" customHeight="1" x14ac:dyDescent="0.2">
      <c r="A20" s="20" t="s">
        <v>10</v>
      </c>
      <c r="B20" s="19">
        <v>22</v>
      </c>
      <c r="C20" s="19">
        <v>19</v>
      </c>
      <c r="D20" s="12">
        <f t="shared" ref="D20:D25" si="0">(C20-B20)/C20</f>
        <v>-0.15789473684210525</v>
      </c>
      <c r="G20" s="89"/>
      <c r="I20" s="77"/>
    </row>
    <row r="21" spans="1:9" ht="15" customHeight="1" x14ac:dyDescent="0.2">
      <c r="A21" s="20" t="s">
        <v>11</v>
      </c>
      <c r="B21" s="13">
        <v>174</v>
      </c>
      <c r="C21" s="13">
        <v>169</v>
      </c>
      <c r="D21" s="12">
        <f t="shared" si="0"/>
        <v>-2.9585798816568046E-2</v>
      </c>
      <c r="I21" s="77"/>
    </row>
    <row r="22" spans="1:9" s="3" customFormat="1" ht="15" customHeight="1" x14ac:dyDescent="0.2">
      <c r="A22" s="20" t="s">
        <v>12</v>
      </c>
      <c r="B22" s="13">
        <v>12</v>
      </c>
      <c r="C22" s="13">
        <v>10</v>
      </c>
      <c r="D22" s="12">
        <f t="shared" si="0"/>
        <v>-0.2</v>
      </c>
    </row>
    <row r="23" spans="1:9" s="3" customFormat="1" ht="15" customHeight="1" x14ac:dyDescent="0.2">
      <c r="A23" s="20" t="s">
        <v>13</v>
      </c>
      <c r="B23" s="13">
        <v>10</v>
      </c>
      <c r="C23" s="13">
        <v>9</v>
      </c>
      <c r="D23" s="12">
        <f t="shared" si="0"/>
        <v>-0.1111111111111111</v>
      </c>
      <c r="F23" s="3" t="s">
        <v>193</v>
      </c>
    </row>
    <row r="24" spans="1:9" s="3" customFormat="1" ht="16.5" customHeight="1" x14ac:dyDescent="0.2">
      <c r="A24" s="20" t="s">
        <v>14</v>
      </c>
      <c r="B24" s="13">
        <v>2</v>
      </c>
      <c r="C24" s="13">
        <v>2</v>
      </c>
      <c r="D24" s="35">
        <f>(C24-B24)/C24</f>
        <v>0</v>
      </c>
    </row>
    <row r="25" spans="1:9" s="3" customFormat="1" ht="16.5" customHeight="1" x14ac:dyDescent="0.2">
      <c r="A25" s="29" t="s">
        <v>21</v>
      </c>
      <c r="B25" s="30">
        <f>SUM(B20:B24)</f>
        <v>220</v>
      </c>
      <c r="C25" s="30">
        <f>SUM(C20:C24)</f>
        <v>209</v>
      </c>
      <c r="D25" s="31">
        <f t="shared" si="0"/>
        <v>-5.2631578947368418E-2</v>
      </c>
    </row>
    <row r="26" spans="1:9" s="3" customFormat="1" ht="16.5" customHeight="1" x14ac:dyDescent="0.2">
      <c r="A26" s="23"/>
      <c r="B26" s="13"/>
      <c r="C26" s="13"/>
      <c r="D26" s="12"/>
    </row>
    <row r="27" spans="1:9" s="3" customFormat="1" ht="16.5" customHeight="1" x14ac:dyDescent="0.2">
      <c r="A27" s="25" t="s">
        <v>15</v>
      </c>
      <c r="B27" s="13"/>
      <c r="C27" s="13"/>
      <c r="D27" s="12"/>
    </row>
    <row r="28" spans="1:9" s="3" customFormat="1" ht="16.5" customHeight="1" x14ac:dyDescent="0.2">
      <c r="A28" s="20" t="s">
        <v>13</v>
      </c>
      <c r="B28" s="13">
        <v>0</v>
      </c>
      <c r="C28" s="13">
        <v>0</v>
      </c>
      <c r="D28" s="12" t="e">
        <f>(C28-B28)/C28</f>
        <v>#DIV/0!</v>
      </c>
    </row>
    <row r="29" spans="1:9" s="3" customFormat="1" ht="16.5" customHeight="1" x14ac:dyDescent="0.2">
      <c r="A29" s="20" t="s">
        <v>14</v>
      </c>
      <c r="B29" s="13">
        <v>81</v>
      </c>
      <c r="C29" s="13">
        <v>78</v>
      </c>
      <c r="D29" s="12">
        <f>(C29-B29)/C29</f>
        <v>-3.8461538461538464E-2</v>
      </c>
    </row>
    <row r="30" spans="1:9" s="3" customFormat="1" ht="16.5" customHeight="1" x14ac:dyDescent="0.2">
      <c r="A30" s="29" t="s">
        <v>22</v>
      </c>
      <c r="B30" s="30">
        <f>SUM(B28:B29)</f>
        <v>81</v>
      </c>
      <c r="C30" s="30">
        <f>SUM(C28:C29)</f>
        <v>78</v>
      </c>
      <c r="D30" s="31">
        <f>(C30-B30)/C30</f>
        <v>-3.8461538461538464E-2</v>
      </c>
      <c r="F30" s="76" t="s">
        <v>114</v>
      </c>
    </row>
    <row r="31" spans="1:9" s="3" customFormat="1" ht="16.5" customHeight="1" x14ac:dyDescent="0.2">
      <c r="A31" s="29"/>
      <c r="B31" s="13"/>
      <c r="C31" s="13"/>
      <c r="D31" s="12"/>
    </row>
    <row r="32" spans="1:9" s="3" customFormat="1" ht="16.5" customHeight="1" x14ac:dyDescent="0.2">
      <c r="A32" s="32" t="s">
        <v>23</v>
      </c>
      <c r="B32" s="33">
        <f>B30+B25</f>
        <v>301</v>
      </c>
      <c r="C32" s="33">
        <f>C30+C25</f>
        <v>287</v>
      </c>
      <c r="D32" s="34">
        <f>(C32-B32)/C32</f>
        <v>-4.878048780487805E-2</v>
      </c>
    </row>
    <row r="33" spans="1:6" x14ac:dyDescent="0.2">
      <c r="A33" s="24"/>
    </row>
    <row r="34" spans="1:6" x14ac:dyDescent="0.2">
      <c r="A34" s="24"/>
    </row>
    <row r="35" spans="1:6" x14ac:dyDescent="0.2">
      <c r="A35" s="15" t="s">
        <v>6</v>
      </c>
      <c r="B35" s="16"/>
      <c r="C35" s="16"/>
      <c r="D35" s="16"/>
      <c r="E35" s="11"/>
    </row>
    <row r="37" spans="1:6" ht="18.75" customHeight="1" x14ac:dyDescent="0.2">
      <c r="A37" s="8"/>
      <c r="B37" s="9" t="s">
        <v>0</v>
      </c>
      <c r="C37" s="17" t="s">
        <v>1</v>
      </c>
      <c r="D37" s="18" t="s">
        <v>2</v>
      </c>
    </row>
    <row r="38" spans="1:6" ht="18.75" customHeight="1" x14ac:dyDescent="0.2">
      <c r="A38" s="39" t="s">
        <v>124</v>
      </c>
      <c r="B38" s="6">
        <v>187905</v>
      </c>
      <c r="C38" s="6"/>
      <c r="D38" s="12">
        <f>(C38-B38)/B38</f>
        <v>-1</v>
      </c>
      <c r="F38" s="2" t="s">
        <v>146</v>
      </c>
    </row>
    <row r="39" spans="1:6" x14ac:dyDescent="0.2">
      <c r="A39" s="39" t="s">
        <v>123</v>
      </c>
      <c r="B39" s="6">
        <v>197700</v>
      </c>
      <c r="C39" s="6"/>
      <c r="D39" s="12">
        <f t="shared" ref="D39:D51" si="1">(C39-B39)/B39</f>
        <v>-1</v>
      </c>
      <c r="F39" s="2" t="s">
        <v>130</v>
      </c>
    </row>
    <row r="40" spans="1:6" x14ac:dyDescent="0.2">
      <c r="A40" s="39" t="s">
        <v>166</v>
      </c>
      <c r="B40" s="6">
        <v>372238</v>
      </c>
      <c r="C40" s="6"/>
      <c r="D40" s="12">
        <f t="shared" si="1"/>
        <v>-1</v>
      </c>
    </row>
    <row r="41" spans="1:6" x14ac:dyDescent="0.2">
      <c r="A41" s="39" t="s">
        <v>171</v>
      </c>
      <c r="B41" s="6">
        <v>495000</v>
      </c>
      <c r="C41" s="6"/>
      <c r="D41" s="12">
        <f t="shared" si="1"/>
        <v>-1</v>
      </c>
    </row>
    <row r="42" spans="1:6" x14ac:dyDescent="0.2">
      <c r="A42" s="39" t="s">
        <v>167</v>
      </c>
      <c r="B42" s="123">
        <v>290000</v>
      </c>
      <c r="C42" s="123"/>
      <c r="D42" s="12">
        <f t="shared" si="1"/>
        <v>-1</v>
      </c>
    </row>
    <row r="43" spans="1:6" x14ac:dyDescent="0.2">
      <c r="A43" s="39" t="s">
        <v>168</v>
      </c>
      <c r="B43" s="6">
        <v>230000</v>
      </c>
      <c r="C43" s="6"/>
      <c r="D43" s="12">
        <f>(C43-B43)/B43</f>
        <v>-1</v>
      </c>
      <c r="F43" s="140" t="s">
        <v>197</v>
      </c>
    </row>
    <row r="44" spans="1:6" x14ac:dyDescent="0.2">
      <c r="A44" s="39" t="s">
        <v>169</v>
      </c>
      <c r="B44" s="6">
        <v>230000</v>
      </c>
      <c r="C44" s="6"/>
      <c r="D44" s="12">
        <f>(C44-B44)/B44</f>
        <v>-1</v>
      </c>
      <c r="F44" s="140" t="s">
        <v>196</v>
      </c>
    </row>
    <row r="45" spans="1:6" x14ac:dyDescent="0.2">
      <c r="A45" s="39" t="s">
        <v>172</v>
      </c>
      <c r="B45" s="6">
        <v>168000</v>
      </c>
      <c r="C45" s="123"/>
      <c r="D45" s="12">
        <f t="shared" si="1"/>
        <v>-1</v>
      </c>
      <c r="F45" s="15"/>
    </row>
    <row r="46" spans="1:6" x14ac:dyDescent="0.2">
      <c r="A46" s="124" t="s">
        <v>170</v>
      </c>
      <c r="B46" s="6">
        <v>90000</v>
      </c>
      <c r="C46" s="6"/>
      <c r="D46" s="12"/>
      <c r="F46" s="15"/>
    </row>
    <row r="47" spans="1:6" x14ac:dyDescent="0.2">
      <c r="A47" s="124" t="s">
        <v>191</v>
      </c>
      <c r="B47" s="6">
        <v>90000</v>
      </c>
      <c r="C47" s="6"/>
      <c r="D47" s="12"/>
      <c r="F47" s="15"/>
    </row>
    <row r="48" spans="1:6" x14ac:dyDescent="0.2">
      <c r="A48" s="39" t="s">
        <v>173</v>
      </c>
      <c r="B48" s="123">
        <v>86500</v>
      </c>
      <c r="C48" s="123"/>
      <c r="D48" s="12">
        <f t="shared" si="1"/>
        <v>-1</v>
      </c>
    </row>
    <row r="49" spans="1:6" x14ac:dyDescent="0.2">
      <c r="A49" s="39" t="s">
        <v>176</v>
      </c>
      <c r="B49" s="123">
        <v>75000</v>
      </c>
      <c r="C49" s="123"/>
      <c r="D49" s="12">
        <f t="shared" si="1"/>
        <v>-1</v>
      </c>
    </row>
    <row r="50" spans="1:6" x14ac:dyDescent="0.2">
      <c r="A50" s="39" t="s">
        <v>175</v>
      </c>
      <c r="B50" s="123">
        <v>75000</v>
      </c>
      <c r="C50" s="123"/>
      <c r="D50" s="12">
        <f t="shared" si="1"/>
        <v>-1</v>
      </c>
    </row>
    <row r="51" spans="1:6" x14ac:dyDescent="0.2">
      <c r="A51" s="39" t="s">
        <v>177</v>
      </c>
      <c r="B51" s="123">
        <v>50000</v>
      </c>
      <c r="C51" s="123"/>
      <c r="D51" s="12">
        <f t="shared" si="1"/>
        <v>-1</v>
      </c>
      <c r="F51" s="15"/>
    </row>
    <row r="52" spans="1:6" x14ac:dyDescent="0.2">
      <c r="A52" s="39" t="s">
        <v>174</v>
      </c>
      <c r="B52" s="123">
        <v>16000</v>
      </c>
      <c r="C52" s="123"/>
      <c r="D52" s="12">
        <f>(C52-B52)/B52</f>
        <v>-1</v>
      </c>
    </row>
  </sheetData>
  <phoneticPr fontId="2" type="noConversion"/>
  <pageMargins left="0.5" right="0.5" top="0.5" bottom="0.5" header="0.5" footer="0.5"/>
  <pageSetup paperSize="5" scale="85"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I47"/>
  <sheetViews>
    <sheetView workbookViewId="0">
      <selection activeCell="G7" sqref="G7"/>
    </sheetView>
  </sheetViews>
  <sheetFormatPr defaultRowHeight="12.75" x14ac:dyDescent="0.2"/>
  <cols>
    <col min="1" max="1" width="102" customWidth="1"/>
    <col min="2" max="2" width="52.85546875" customWidth="1"/>
    <col min="3" max="3" width="43.5703125" customWidth="1"/>
    <col min="4" max="4" width="26.140625" customWidth="1"/>
    <col min="5" max="5" width="20" customWidth="1"/>
    <col min="6" max="6" width="35" customWidth="1"/>
    <col min="7" max="7" width="57.140625" customWidth="1"/>
    <col min="8" max="8" width="9.140625" style="53"/>
    <col min="9" max="10" width="9.140625" customWidth="1"/>
  </cols>
  <sheetData>
    <row r="3" spans="1:9" ht="15.75" x14ac:dyDescent="0.25">
      <c r="A3" s="93" t="s">
        <v>194</v>
      </c>
      <c r="B3" s="94"/>
      <c r="C3" s="95"/>
      <c r="D3" s="96"/>
      <c r="E3" s="97"/>
      <c r="F3" s="95"/>
      <c r="G3" s="98"/>
    </row>
    <row r="4" spans="1:9" ht="15" x14ac:dyDescent="0.2">
      <c r="A4" s="95"/>
      <c r="B4" s="94"/>
      <c r="C4" s="95"/>
      <c r="D4" s="96"/>
      <c r="E4" s="97"/>
      <c r="F4" s="95"/>
      <c r="G4" s="98"/>
    </row>
    <row r="5" spans="1:9" ht="15.75" x14ac:dyDescent="0.25">
      <c r="A5" s="93" t="s">
        <v>32</v>
      </c>
      <c r="B5" s="99" t="s">
        <v>33</v>
      </c>
      <c r="C5" s="93" t="s">
        <v>34</v>
      </c>
      <c r="D5" s="100" t="s">
        <v>35</v>
      </c>
      <c r="E5" s="101" t="s">
        <v>115</v>
      </c>
      <c r="F5" s="93" t="s">
        <v>36</v>
      </c>
      <c r="G5" s="102" t="s">
        <v>37</v>
      </c>
      <c r="H5" s="143" t="s">
        <v>165</v>
      </c>
      <c r="I5" s="144" t="s">
        <v>179</v>
      </c>
    </row>
    <row r="6" spans="1:9" ht="30" x14ac:dyDescent="0.2">
      <c r="A6" s="103" t="s">
        <v>38</v>
      </c>
      <c r="B6" s="103" t="s">
        <v>119</v>
      </c>
      <c r="C6" s="103" t="s">
        <v>39</v>
      </c>
      <c r="D6" s="104" t="s">
        <v>147</v>
      </c>
      <c r="E6" s="148"/>
      <c r="F6" s="103" t="s">
        <v>202</v>
      </c>
      <c r="G6" s="105" t="s">
        <v>230</v>
      </c>
      <c r="I6" s="65"/>
    </row>
    <row r="7" spans="1:9" ht="30.75" customHeight="1" x14ac:dyDescent="0.2">
      <c r="A7" s="103" t="s">
        <v>38</v>
      </c>
      <c r="B7" s="103" t="s">
        <v>119</v>
      </c>
      <c r="C7" s="106" t="s">
        <v>40</v>
      </c>
      <c r="D7" s="107" t="s">
        <v>148</v>
      </c>
      <c r="E7" s="130"/>
      <c r="F7" s="103" t="s">
        <v>133</v>
      </c>
      <c r="G7" s="109" t="s">
        <v>231</v>
      </c>
      <c r="I7" s="65"/>
    </row>
    <row r="8" spans="1:9" ht="15" x14ac:dyDescent="0.2">
      <c r="A8" s="103" t="s">
        <v>38</v>
      </c>
      <c r="B8" s="103" t="s">
        <v>41</v>
      </c>
      <c r="C8" s="106" t="s">
        <v>42</v>
      </c>
      <c r="D8" s="110" t="s">
        <v>149</v>
      </c>
      <c r="E8" s="129"/>
      <c r="F8" s="103" t="s">
        <v>203</v>
      </c>
      <c r="G8" s="109" t="s">
        <v>150</v>
      </c>
      <c r="I8" s="65"/>
    </row>
    <row r="9" spans="1:9" ht="15" x14ac:dyDescent="0.2">
      <c r="A9" s="103" t="s">
        <v>38</v>
      </c>
      <c r="B9" s="103" t="s">
        <v>41</v>
      </c>
      <c r="C9" s="106" t="s">
        <v>43</v>
      </c>
      <c r="D9" s="110" t="s">
        <v>149</v>
      </c>
      <c r="E9" s="108" t="s">
        <v>151</v>
      </c>
      <c r="F9" s="103" t="s">
        <v>203</v>
      </c>
      <c r="G9" s="109" t="s">
        <v>44</v>
      </c>
      <c r="I9" s="65"/>
    </row>
    <row r="10" spans="1:9" ht="15" x14ac:dyDescent="0.2">
      <c r="A10" s="103" t="s">
        <v>38</v>
      </c>
      <c r="B10" s="103" t="s">
        <v>121</v>
      </c>
      <c r="C10" s="106" t="s">
        <v>120</v>
      </c>
      <c r="D10" s="110" t="s">
        <v>152</v>
      </c>
      <c r="E10" s="129"/>
      <c r="F10" s="103" t="s">
        <v>203</v>
      </c>
      <c r="G10" s="109" t="s">
        <v>45</v>
      </c>
      <c r="I10" s="65"/>
    </row>
    <row r="11" spans="1:9" ht="15" x14ac:dyDescent="0.2">
      <c r="A11" s="103" t="s">
        <v>77</v>
      </c>
      <c r="B11" s="103" t="s">
        <v>153</v>
      </c>
      <c r="C11" s="106" t="s">
        <v>188</v>
      </c>
      <c r="D11" s="110" t="s">
        <v>189</v>
      </c>
      <c r="E11" s="149"/>
      <c r="F11" s="103" t="s">
        <v>203</v>
      </c>
      <c r="G11" s="109" t="s">
        <v>44</v>
      </c>
      <c r="I11" s="65"/>
    </row>
    <row r="12" spans="1:9" ht="15" x14ac:dyDescent="0.2">
      <c r="A12" s="103" t="s">
        <v>77</v>
      </c>
      <c r="B12" s="103" t="s">
        <v>153</v>
      </c>
      <c r="C12" s="106" t="s">
        <v>190</v>
      </c>
      <c r="D12" s="108" t="s">
        <v>154</v>
      </c>
      <c r="E12" s="150"/>
      <c r="F12" s="103" t="s">
        <v>203</v>
      </c>
      <c r="G12" s="109" t="s">
        <v>44</v>
      </c>
      <c r="I12" s="65"/>
    </row>
    <row r="13" spans="1:9" ht="15" x14ac:dyDescent="0.2">
      <c r="A13" s="103" t="s">
        <v>46</v>
      </c>
      <c r="B13" s="103" t="s">
        <v>182</v>
      </c>
      <c r="C13" s="106" t="s">
        <v>184</v>
      </c>
      <c r="D13" s="110" t="s">
        <v>183</v>
      </c>
      <c r="E13" s="130"/>
      <c r="F13" s="111" t="s">
        <v>204</v>
      </c>
      <c r="G13" s="109" t="s">
        <v>185</v>
      </c>
      <c r="I13" s="65"/>
    </row>
    <row r="14" spans="1:9" s="158" customFormat="1" ht="15.75" x14ac:dyDescent="0.2">
      <c r="A14" s="152" t="s">
        <v>227</v>
      </c>
      <c r="B14" s="153" t="s">
        <v>48</v>
      </c>
      <c r="C14" s="152" t="s">
        <v>49</v>
      </c>
      <c r="D14" s="126" t="s">
        <v>155</v>
      </c>
      <c r="E14" s="129"/>
      <c r="F14" s="154" t="s">
        <v>205</v>
      </c>
      <c r="G14" s="155" t="s">
        <v>50</v>
      </c>
      <c r="H14" s="156"/>
      <c r="I14" s="157"/>
    </row>
    <row r="15" spans="1:9" ht="15" x14ac:dyDescent="0.2">
      <c r="A15" s="106" t="s">
        <v>156</v>
      </c>
      <c r="B15" s="103" t="s">
        <v>157</v>
      </c>
      <c r="C15" s="106" t="s">
        <v>51</v>
      </c>
      <c r="D15" s="110">
        <v>2096805</v>
      </c>
      <c r="E15" s="130"/>
      <c r="F15" s="103" t="s">
        <v>203</v>
      </c>
      <c r="G15" s="112" t="s">
        <v>186</v>
      </c>
      <c r="I15" s="65"/>
    </row>
    <row r="16" spans="1:9" ht="15.75" x14ac:dyDescent="0.2">
      <c r="A16" s="106" t="s">
        <v>221</v>
      </c>
      <c r="B16" s="103" t="s">
        <v>217</v>
      </c>
      <c r="C16" s="106" t="s">
        <v>218</v>
      </c>
      <c r="D16" s="110" t="s">
        <v>219</v>
      </c>
      <c r="E16" s="130"/>
      <c r="F16" s="103" t="s">
        <v>220</v>
      </c>
      <c r="G16" s="112">
        <v>20000000</v>
      </c>
      <c r="H16" s="53" t="s">
        <v>178</v>
      </c>
      <c r="I16" s="65"/>
    </row>
    <row r="17" spans="1:9" s="158" customFormat="1" ht="30" x14ac:dyDescent="0.2">
      <c r="A17" s="152" t="s">
        <v>228</v>
      </c>
      <c r="B17" s="153" t="s">
        <v>47</v>
      </c>
      <c r="C17" s="153" t="s">
        <v>125</v>
      </c>
      <c r="D17" s="126" t="s">
        <v>180</v>
      </c>
      <c r="E17" s="129"/>
      <c r="F17" s="153" t="s">
        <v>206</v>
      </c>
      <c r="G17" s="125" t="s">
        <v>126</v>
      </c>
      <c r="H17" s="156"/>
      <c r="I17" s="157"/>
    </row>
    <row r="18" spans="1:9" s="158" customFormat="1" ht="30" x14ac:dyDescent="0.2">
      <c r="A18" s="152" t="s">
        <v>226</v>
      </c>
      <c r="B18" s="153" t="s">
        <v>47</v>
      </c>
      <c r="C18" s="153" t="s">
        <v>127</v>
      </c>
      <c r="D18" s="126" t="s">
        <v>181</v>
      </c>
      <c r="E18" s="131"/>
      <c r="F18" s="153" t="s">
        <v>207</v>
      </c>
      <c r="G18" s="125">
        <v>5000000</v>
      </c>
      <c r="H18" s="156"/>
      <c r="I18" s="157"/>
    </row>
    <row r="19" spans="1:9" ht="15" x14ac:dyDescent="0.2">
      <c r="A19" s="106"/>
      <c r="B19" s="103"/>
      <c r="C19" s="106"/>
      <c r="D19" s="110"/>
      <c r="E19" s="130"/>
      <c r="F19" s="103"/>
      <c r="G19" s="112"/>
      <c r="I19" s="65"/>
    </row>
    <row r="20" spans="1:9" ht="15" x14ac:dyDescent="0.2">
      <c r="A20" s="106"/>
      <c r="B20" s="103"/>
      <c r="C20" s="106"/>
      <c r="D20" s="110"/>
      <c r="E20" s="130"/>
      <c r="F20" s="106"/>
      <c r="G20" s="112"/>
      <c r="I20" s="65"/>
    </row>
    <row r="21" spans="1:9" s="158" customFormat="1" ht="15.75" x14ac:dyDescent="0.2">
      <c r="A21" s="152" t="s">
        <v>229</v>
      </c>
      <c r="B21" s="153" t="s">
        <v>158</v>
      </c>
      <c r="C21" s="159" t="s">
        <v>159</v>
      </c>
      <c r="D21" s="126" t="s">
        <v>160</v>
      </c>
      <c r="E21" s="132"/>
      <c r="F21" s="154" t="s">
        <v>208</v>
      </c>
      <c r="G21" s="125" t="s">
        <v>99</v>
      </c>
      <c r="H21" s="156"/>
      <c r="I21" s="157"/>
    </row>
    <row r="22" spans="1:9" ht="15" x14ac:dyDescent="0.2">
      <c r="A22" s="106"/>
      <c r="B22" s="103"/>
      <c r="C22" s="106"/>
      <c r="D22" s="110"/>
      <c r="E22" s="130"/>
      <c r="F22" s="106"/>
      <c r="G22" s="109"/>
      <c r="I22" s="65"/>
    </row>
    <row r="23" spans="1:9" ht="15" x14ac:dyDescent="0.2">
      <c r="A23" s="106"/>
      <c r="B23" s="103"/>
      <c r="C23" s="106"/>
      <c r="D23" s="110"/>
      <c r="E23" s="130"/>
      <c r="F23" s="111"/>
      <c r="G23" s="109"/>
      <c r="I23" s="65"/>
    </row>
    <row r="24" spans="1:9" ht="15" x14ac:dyDescent="0.2">
      <c r="A24" s="106" t="s">
        <v>53</v>
      </c>
      <c r="B24" s="103" t="s">
        <v>54</v>
      </c>
      <c r="C24" s="106" t="s">
        <v>55</v>
      </c>
      <c r="D24" s="110" t="s">
        <v>187</v>
      </c>
      <c r="E24" s="131"/>
      <c r="F24" s="106" t="s">
        <v>209</v>
      </c>
      <c r="G24" s="112">
        <v>5000000</v>
      </c>
      <c r="I24" s="65"/>
    </row>
    <row r="25" spans="1:9" ht="31.5" x14ac:dyDescent="0.2">
      <c r="A25" s="113"/>
      <c r="B25" s="114" t="s">
        <v>56</v>
      </c>
      <c r="C25" s="113"/>
      <c r="D25" s="127"/>
      <c r="E25" s="133"/>
      <c r="F25" s="106"/>
      <c r="G25" s="115"/>
      <c r="I25" s="65"/>
    </row>
    <row r="26" spans="1:9" ht="31.5" x14ac:dyDescent="0.2">
      <c r="A26" s="113"/>
      <c r="B26" s="114" t="s">
        <v>57</v>
      </c>
      <c r="C26" s="113"/>
      <c r="D26" s="127"/>
      <c r="E26" s="133"/>
      <c r="F26" s="106"/>
      <c r="G26" s="115"/>
      <c r="I26" s="65"/>
    </row>
    <row r="27" spans="1:9" ht="15.75" x14ac:dyDescent="0.2">
      <c r="A27" s="113" t="s">
        <v>58</v>
      </c>
      <c r="B27" s="114" t="s">
        <v>54</v>
      </c>
      <c r="C27" s="113" t="s">
        <v>55</v>
      </c>
      <c r="D27" s="127" t="s">
        <v>59</v>
      </c>
      <c r="E27" s="133"/>
      <c r="F27" s="111" t="s">
        <v>210</v>
      </c>
      <c r="G27" s="115">
        <v>5000000</v>
      </c>
      <c r="I27" s="65"/>
    </row>
    <row r="28" spans="1:9" ht="47.25" x14ac:dyDescent="0.2">
      <c r="A28" s="113"/>
      <c r="B28" s="114" t="s">
        <v>60</v>
      </c>
      <c r="C28" s="113"/>
      <c r="D28" s="127"/>
      <c r="E28" s="133"/>
      <c r="F28" s="111"/>
      <c r="G28" s="115"/>
      <c r="I28" s="65"/>
    </row>
    <row r="29" spans="1:9" ht="31.5" x14ac:dyDescent="0.2">
      <c r="A29" s="113"/>
      <c r="B29" s="114" t="s">
        <v>57</v>
      </c>
      <c r="C29" s="113"/>
      <c r="D29" s="127"/>
      <c r="E29" s="133"/>
      <c r="F29" s="111"/>
      <c r="G29" s="115"/>
      <c r="I29" s="65"/>
    </row>
    <row r="30" spans="1:9" ht="15.75" x14ac:dyDescent="0.2">
      <c r="A30" s="113" t="s">
        <v>61</v>
      </c>
      <c r="B30" s="114" t="s">
        <v>54</v>
      </c>
      <c r="C30" s="113" t="s">
        <v>55</v>
      </c>
      <c r="D30" s="127">
        <v>1159581705</v>
      </c>
      <c r="E30" s="134"/>
      <c r="F30" s="106" t="s">
        <v>211</v>
      </c>
      <c r="G30" s="115">
        <v>5000000</v>
      </c>
      <c r="I30" s="65"/>
    </row>
    <row r="31" spans="1:9" ht="31.5" x14ac:dyDescent="0.2">
      <c r="A31" s="113"/>
      <c r="B31" s="114" t="s">
        <v>116</v>
      </c>
      <c r="C31" s="113"/>
      <c r="D31" s="127"/>
      <c r="E31" s="133"/>
      <c r="F31" s="106"/>
      <c r="G31" s="115"/>
      <c r="I31" s="65"/>
    </row>
    <row r="32" spans="1:9" ht="31.5" x14ac:dyDescent="0.2">
      <c r="A32" s="113"/>
      <c r="B32" s="114" t="s">
        <v>117</v>
      </c>
      <c r="C32" s="113"/>
      <c r="D32" s="127"/>
      <c r="E32" s="133"/>
      <c r="F32" s="106"/>
      <c r="G32" s="115"/>
      <c r="I32" s="65"/>
    </row>
    <row r="33" spans="1:9" ht="15.75" x14ac:dyDescent="0.2">
      <c r="A33" s="113" t="s">
        <v>62</v>
      </c>
      <c r="B33" s="114" t="s">
        <v>54</v>
      </c>
      <c r="C33" s="113" t="s">
        <v>55</v>
      </c>
      <c r="D33" s="127">
        <v>1149079304</v>
      </c>
      <c r="E33" s="135"/>
      <c r="F33" s="111" t="s">
        <v>212</v>
      </c>
      <c r="G33" s="115">
        <v>5000000</v>
      </c>
      <c r="I33" s="65"/>
    </row>
    <row r="34" spans="1:9" ht="15.75" x14ac:dyDescent="0.2">
      <c r="A34" s="113"/>
      <c r="B34" s="114" t="s">
        <v>63</v>
      </c>
      <c r="C34" s="113"/>
      <c r="D34" s="127"/>
      <c r="E34" s="133"/>
      <c r="F34" s="111"/>
      <c r="G34" s="115"/>
      <c r="I34" s="65"/>
    </row>
    <row r="35" spans="1:9" ht="31.5" x14ac:dyDescent="0.2">
      <c r="A35" s="113"/>
      <c r="B35" s="114" t="s">
        <v>118</v>
      </c>
      <c r="C35" s="113"/>
      <c r="D35" s="127"/>
      <c r="E35" s="133"/>
      <c r="F35" s="111"/>
      <c r="G35" s="115"/>
      <c r="I35" s="65"/>
    </row>
    <row r="36" spans="1:9" ht="15.75" x14ac:dyDescent="0.2">
      <c r="A36" s="113" t="s">
        <v>64</v>
      </c>
      <c r="B36" s="114" t="s">
        <v>161</v>
      </c>
      <c r="C36" s="113" t="s">
        <v>55</v>
      </c>
      <c r="D36" s="127">
        <v>9335587853117</v>
      </c>
      <c r="E36" s="133"/>
      <c r="F36" s="106" t="s">
        <v>213</v>
      </c>
      <c r="G36" s="115">
        <v>5000000</v>
      </c>
      <c r="I36" s="65"/>
    </row>
    <row r="37" spans="1:9" ht="31.5" x14ac:dyDescent="0.2">
      <c r="A37" s="113"/>
      <c r="B37" s="114" t="s">
        <v>65</v>
      </c>
      <c r="C37" s="113"/>
      <c r="D37" s="127"/>
      <c r="E37" s="133"/>
      <c r="F37" s="106"/>
      <c r="G37" s="115"/>
      <c r="I37" s="65"/>
    </row>
    <row r="38" spans="1:9" ht="31.5" x14ac:dyDescent="0.2">
      <c r="A38" s="113"/>
      <c r="B38" s="114" t="s">
        <v>66</v>
      </c>
      <c r="C38" s="113"/>
      <c r="D38" s="127"/>
      <c r="E38" s="133"/>
      <c r="F38" s="106"/>
      <c r="G38" s="115"/>
      <c r="I38" s="65"/>
    </row>
    <row r="39" spans="1:9" ht="15.75" x14ac:dyDescent="0.2">
      <c r="A39" s="113" t="s">
        <v>67</v>
      </c>
      <c r="B39" s="114" t="s">
        <v>54</v>
      </c>
      <c r="C39" s="113" t="s">
        <v>55</v>
      </c>
      <c r="D39" s="127">
        <v>1288774008</v>
      </c>
      <c r="E39" s="133"/>
      <c r="F39" s="111" t="s">
        <v>214</v>
      </c>
      <c r="G39" s="115">
        <v>5000000</v>
      </c>
      <c r="I39" s="65"/>
    </row>
    <row r="40" spans="1:9" ht="31.5" x14ac:dyDescent="0.2">
      <c r="A40" s="116"/>
      <c r="B40" s="117" t="s">
        <v>68</v>
      </c>
      <c r="C40" s="116"/>
      <c r="D40" s="128"/>
      <c r="E40" s="136"/>
      <c r="F40" s="118"/>
      <c r="G40" s="119"/>
      <c r="I40" s="65"/>
    </row>
    <row r="41" spans="1:9" ht="31.5" x14ac:dyDescent="0.2">
      <c r="A41" s="116"/>
      <c r="B41" s="117" t="s">
        <v>69</v>
      </c>
      <c r="C41" s="120"/>
      <c r="D41" s="120"/>
      <c r="E41" s="137"/>
      <c r="F41" s="121"/>
      <c r="G41" s="121"/>
      <c r="I41" s="65"/>
    </row>
    <row r="42" spans="1:9" ht="15" x14ac:dyDescent="0.2">
      <c r="A42" s="106" t="s">
        <v>70</v>
      </c>
      <c r="B42" s="103" t="s">
        <v>71</v>
      </c>
      <c r="C42" s="106" t="s">
        <v>55</v>
      </c>
      <c r="D42" s="110" t="s">
        <v>162</v>
      </c>
      <c r="E42" s="130">
        <v>2301</v>
      </c>
      <c r="F42" s="111" t="s">
        <v>215</v>
      </c>
      <c r="G42" s="112">
        <v>5000000</v>
      </c>
      <c r="I42" s="65"/>
    </row>
    <row r="43" spans="1:9" ht="30" x14ac:dyDescent="0.2">
      <c r="A43" s="106"/>
      <c r="B43" s="103" t="s">
        <v>72</v>
      </c>
      <c r="C43" s="106"/>
      <c r="D43" s="106"/>
      <c r="E43" s="138"/>
      <c r="F43" s="122"/>
      <c r="G43" s="122"/>
      <c r="I43" s="65"/>
    </row>
    <row r="44" spans="1:9" ht="30" x14ac:dyDescent="0.2">
      <c r="A44" s="106"/>
      <c r="B44" s="103" t="s">
        <v>73</v>
      </c>
      <c r="C44" s="106"/>
      <c r="D44" s="106"/>
      <c r="E44" s="138"/>
      <c r="F44" s="122"/>
      <c r="G44" s="122"/>
      <c r="I44" s="65"/>
    </row>
    <row r="45" spans="1:9" ht="15" x14ac:dyDescent="0.2">
      <c r="A45" s="106" t="s">
        <v>74</v>
      </c>
      <c r="B45" s="103" t="s">
        <v>163</v>
      </c>
      <c r="C45" s="106" t="s">
        <v>55</v>
      </c>
      <c r="D45" s="110" t="s">
        <v>164</v>
      </c>
      <c r="E45" s="130">
        <v>1350</v>
      </c>
      <c r="F45" s="111" t="s">
        <v>216</v>
      </c>
      <c r="G45" s="112">
        <v>5000000</v>
      </c>
      <c r="I45" s="65"/>
    </row>
    <row r="46" spans="1:9" ht="15" x14ac:dyDescent="0.2">
      <c r="A46" s="106"/>
      <c r="B46" s="103" t="s">
        <v>75</v>
      </c>
      <c r="C46" s="106"/>
      <c r="D46" s="106"/>
      <c r="E46" s="138"/>
      <c r="F46" s="122"/>
      <c r="G46" s="122"/>
      <c r="I46" s="65"/>
    </row>
    <row r="47" spans="1:9" ht="15" x14ac:dyDescent="0.2">
      <c r="A47" s="106"/>
      <c r="B47" s="103" t="s">
        <v>76</v>
      </c>
      <c r="C47" s="106"/>
      <c r="D47" s="106"/>
      <c r="E47" s="138"/>
      <c r="F47" s="122"/>
      <c r="G47" s="122"/>
      <c r="I47" s="65"/>
    </row>
  </sheetData>
  <pageMargins left="0.7" right="0.7" top="0.75" bottom="0.75" header="0.3" footer="0.3"/>
  <pageSetup paperSize="5"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59"/>
  <sheetViews>
    <sheetView tabSelected="1" workbookViewId="0">
      <selection activeCell="AB11" sqref="AB11"/>
    </sheetView>
  </sheetViews>
  <sheetFormatPr defaultRowHeight="12.75" x14ac:dyDescent="0.2"/>
  <cols>
    <col min="1" max="1" width="24.5703125" customWidth="1"/>
    <col min="2" max="2" width="12.28515625" customWidth="1"/>
    <col min="3" max="3" width="15.28515625" customWidth="1"/>
    <col min="4" max="4" width="10.42578125" customWidth="1"/>
    <col min="5" max="5" width="12.28515625" customWidth="1"/>
    <col min="6" max="6" width="6.28515625" customWidth="1"/>
    <col min="7" max="7" width="12.28515625" customWidth="1"/>
    <col min="8" max="8" width="9.7109375" customWidth="1"/>
    <col min="9" max="9" width="9.140625" customWidth="1"/>
    <col min="10" max="10" width="7.7109375" customWidth="1"/>
    <col min="11" max="11" width="12.85546875" customWidth="1"/>
    <col min="12" max="12" width="5.140625" customWidth="1"/>
    <col min="13" max="13" width="12.28515625" customWidth="1"/>
    <col min="15" max="15" width="11.140625" customWidth="1"/>
    <col min="16" max="16" width="13.28515625" customWidth="1"/>
    <col min="17" max="17" width="6.28515625" customWidth="1"/>
    <col min="18" max="18" width="15" customWidth="1"/>
    <col min="19" max="19" width="16.85546875" customWidth="1"/>
    <col min="20" max="20" width="9.5703125" customWidth="1"/>
    <col min="21" max="21" width="15.7109375" customWidth="1"/>
    <col min="22" max="22" width="6" customWidth="1"/>
    <col min="23" max="23" width="31.85546875" customWidth="1"/>
    <col min="24" max="24" width="11.42578125" customWidth="1"/>
    <col min="25" max="25" width="12.5703125" customWidth="1"/>
    <col min="26" max="26" width="12" customWidth="1"/>
    <col min="28" max="28" width="32.42578125" customWidth="1"/>
    <col min="29" max="29" width="11.85546875" customWidth="1"/>
    <col min="30" max="30" width="14.28515625" customWidth="1"/>
    <col min="31" max="31" width="12.85546875" customWidth="1"/>
  </cols>
  <sheetData>
    <row r="1" spans="1:32" ht="15" x14ac:dyDescent="0.25">
      <c r="A1" s="40" t="s">
        <v>110</v>
      </c>
      <c r="B1" s="40"/>
    </row>
    <row r="3" spans="1:32" x14ac:dyDescent="0.2">
      <c r="A3" t="s">
        <v>78</v>
      </c>
      <c r="C3" s="36" t="s">
        <v>195</v>
      </c>
      <c r="T3" s="37"/>
    </row>
    <row r="4" spans="1:32" x14ac:dyDescent="0.2">
      <c r="A4" t="s">
        <v>95</v>
      </c>
      <c r="C4" s="151" t="s">
        <v>224</v>
      </c>
    </row>
    <row r="6" spans="1:32" ht="15" x14ac:dyDescent="0.2">
      <c r="A6" s="41"/>
      <c r="B6" s="42"/>
      <c r="C6" s="56" t="s">
        <v>52</v>
      </c>
      <c r="D6" s="56"/>
      <c r="E6" s="42"/>
      <c r="F6" s="43"/>
      <c r="G6" s="42"/>
      <c r="H6" s="42"/>
      <c r="I6" s="56" t="s">
        <v>79</v>
      </c>
      <c r="J6" s="42"/>
      <c r="K6" s="44"/>
      <c r="L6" s="43"/>
      <c r="M6" s="42"/>
      <c r="N6" s="56"/>
      <c r="O6" s="56" t="s">
        <v>128</v>
      </c>
      <c r="P6" s="42"/>
      <c r="Q6" s="43"/>
      <c r="R6" s="42"/>
      <c r="S6" s="56"/>
      <c r="T6" s="56" t="s">
        <v>223</v>
      </c>
      <c r="U6" s="42"/>
      <c r="V6" s="43"/>
      <c r="W6" s="42"/>
      <c r="X6" s="56"/>
      <c r="Y6" s="147" t="s">
        <v>199</v>
      </c>
      <c r="Z6" s="42"/>
      <c r="AA6" s="43"/>
      <c r="AB6" s="42"/>
      <c r="AC6" s="56"/>
      <c r="AD6" s="56" t="s">
        <v>199</v>
      </c>
      <c r="AE6" s="42"/>
      <c r="AF6" s="43"/>
    </row>
    <row r="7" spans="1:32" x14ac:dyDescent="0.2">
      <c r="A7" s="46"/>
      <c r="B7" s="45"/>
      <c r="C7" s="53" t="s">
        <v>80</v>
      </c>
      <c r="D7" s="53" t="s">
        <v>81</v>
      </c>
      <c r="E7" s="53" t="s">
        <v>82</v>
      </c>
      <c r="F7" s="47"/>
      <c r="G7" s="45"/>
      <c r="H7" s="53" t="s">
        <v>83</v>
      </c>
      <c r="I7" s="53" t="s">
        <v>80</v>
      </c>
      <c r="J7" s="53" t="s">
        <v>81</v>
      </c>
      <c r="K7" s="54" t="s">
        <v>82</v>
      </c>
      <c r="L7" s="47"/>
      <c r="M7" s="45"/>
      <c r="N7" s="53" t="s">
        <v>80</v>
      </c>
      <c r="O7" s="53" t="s">
        <v>81</v>
      </c>
      <c r="P7" s="53" t="s">
        <v>82</v>
      </c>
      <c r="Q7" s="47"/>
      <c r="R7" s="45"/>
      <c r="S7" s="53" t="s">
        <v>80</v>
      </c>
      <c r="T7" s="53" t="s">
        <v>81</v>
      </c>
      <c r="U7" s="53" t="s">
        <v>82</v>
      </c>
      <c r="V7" s="47"/>
      <c r="W7" s="45"/>
      <c r="X7" s="53" t="s">
        <v>80</v>
      </c>
      <c r="Y7" s="53" t="s">
        <v>81</v>
      </c>
      <c r="Z7" s="53" t="s">
        <v>82</v>
      </c>
      <c r="AA7" s="47"/>
      <c r="AB7" s="45"/>
      <c r="AC7" s="53" t="s">
        <v>80</v>
      </c>
      <c r="AD7" s="53" t="s">
        <v>81</v>
      </c>
      <c r="AE7" s="53" t="s">
        <v>82</v>
      </c>
      <c r="AF7" s="47"/>
    </row>
    <row r="8" spans="1:32" x14ac:dyDescent="0.2">
      <c r="A8" s="51" t="s">
        <v>84</v>
      </c>
      <c r="B8" s="52" t="s">
        <v>33</v>
      </c>
      <c r="C8" s="52" t="s">
        <v>85</v>
      </c>
      <c r="D8" s="52" t="s">
        <v>86</v>
      </c>
      <c r="E8" s="52" t="s">
        <v>87</v>
      </c>
      <c r="F8" s="48"/>
      <c r="G8" s="91" t="s">
        <v>33</v>
      </c>
      <c r="H8" s="52" t="s">
        <v>88</v>
      </c>
      <c r="I8" s="52" t="s">
        <v>85</v>
      </c>
      <c r="J8" s="52" t="s">
        <v>86</v>
      </c>
      <c r="K8" s="55" t="s">
        <v>87</v>
      </c>
      <c r="L8" s="48"/>
      <c r="M8" s="91" t="s">
        <v>33</v>
      </c>
      <c r="N8" s="52" t="s">
        <v>85</v>
      </c>
      <c r="O8" s="52" t="s">
        <v>86</v>
      </c>
      <c r="P8" s="52" t="s">
        <v>87</v>
      </c>
      <c r="Q8" s="48"/>
      <c r="R8" s="91" t="s">
        <v>33</v>
      </c>
      <c r="S8" s="52" t="s">
        <v>85</v>
      </c>
      <c r="T8" s="52" t="s">
        <v>86</v>
      </c>
      <c r="U8" s="52" t="s">
        <v>87</v>
      </c>
      <c r="V8" s="48"/>
      <c r="W8" s="91"/>
      <c r="X8" s="52" t="s">
        <v>85</v>
      </c>
      <c r="Y8" s="52" t="s">
        <v>86</v>
      </c>
      <c r="Z8" s="52" t="s">
        <v>87</v>
      </c>
      <c r="AA8" s="48"/>
      <c r="AB8" s="91"/>
      <c r="AC8" s="52" t="s">
        <v>85</v>
      </c>
      <c r="AD8" s="52" t="s">
        <v>86</v>
      </c>
      <c r="AE8" s="52" t="s">
        <v>87</v>
      </c>
      <c r="AF8" s="48"/>
    </row>
    <row r="9" spans="1:32" ht="19.5" customHeight="1" x14ac:dyDescent="0.2">
      <c r="A9" s="58" t="s">
        <v>198</v>
      </c>
      <c r="B9" s="58" t="s">
        <v>135</v>
      </c>
      <c r="C9" s="58">
        <v>17</v>
      </c>
      <c r="D9" s="58">
        <v>7</v>
      </c>
      <c r="E9" s="92">
        <v>24390</v>
      </c>
      <c r="F9" s="49"/>
      <c r="G9" s="58" t="s">
        <v>135</v>
      </c>
      <c r="H9" s="58">
        <v>301</v>
      </c>
      <c r="I9" s="58">
        <v>18</v>
      </c>
      <c r="J9" s="58">
        <v>3</v>
      </c>
      <c r="K9" s="92">
        <v>53161</v>
      </c>
      <c r="L9" s="49"/>
      <c r="M9" s="58" t="s">
        <v>139</v>
      </c>
      <c r="N9" s="58">
        <v>0</v>
      </c>
      <c r="O9" s="58">
        <v>0</v>
      </c>
      <c r="P9" s="92">
        <v>0</v>
      </c>
      <c r="Q9" s="49"/>
      <c r="R9" s="90" t="s">
        <v>222</v>
      </c>
      <c r="S9" s="58">
        <v>0</v>
      </c>
      <c r="T9" s="58">
        <v>0</v>
      </c>
      <c r="U9" s="92">
        <v>0</v>
      </c>
      <c r="V9" s="49"/>
      <c r="W9" s="90" t="s">
        <v>225</v>
      </c>
      <c r="X9" s="58">
        <v>0</v>
      </c>
      <c r="Y9" s="58">
        <v>0</v>
      </c>
      <c r="Z9" s="92">
        <v>0</v>
      </c>
      <c r="AA9" s="49"/>
      <c r="AB9" s="58"/>
      <c r="AC9" s="58">
        <v>0</v>
      </c>
      <c r="AD9" s="58">
        <v>0</v>
      </c>
      <c r="AE9" s="92">
        <v>0</v>
      </c>
      <c r="AF9" s="49"/>
    </row>
    <row r="10" spans="1:32" ht="19.5" customHeight="1" x14ac:dyDescent="0.2">
      <c r="A10" s="58" t="s">
        <v>137</v>
      </c>
      <c r="B10" s="58" t="s">
        <v>135</v>
      </c>
      <c r="C10" s="58">
        <v>20</v>
      </c>
      <c r="D10" s="58">
        <v>3</v>
      </c>
      <c r="E10" s="92">
        <v>2880</v>
      </c>
      <c r="F10" s="49"/>
      <c r="G10" s="58" t="s">
        <v>135</v>
      </c>
      <c r="H10" s="58">
        <v>334</v>
      </c>
      <c r="I10" s="58">
        <v>13</v>
      </c>
      <c r="J10" s="58">
        <v>2</v>
      </c>
      <c r="K10" s="92">
        <v>52122</v>
      </c>
      <c r="L10" s="49"/>
      <c r="M10" s="58" t="s">
        <v>139</v>
      </c>
      <c r="N10" s="58">
        <v>0</v>
      </c>
      <c r="O10" s="58">
        <v>0</v>
      </c>
      <c r="P10" s="92">
        <v>0</v>
      </c>
      <c r="Q10" s="49"/>
      <c r="R10" s="90" t="s">
        <v>142</v>
      </c>
      <c r="S10" s="58">
        <v>0</v>
      </c>
      <c r="T10" s="58">
        <v>0</v>
      </c>
      <c r="U10" s="92">
        <v>0</v>
      </c>
      <c r="V10" s="49"/>
      <c r="W10" s="90" t="s">
        <v>225</v>
      </c>
      <c r="X10" s="58">
        <v>0</v>
      </c>
      <c r="Y10" s="58">
        <v>0</v>
      </c>
      <c r="Z10" s="92">
        <v>0</v>
      </c>
      <c r="AA10" s="49"/>
      <c r="AB10" s="58"/>
      <c r="AC10" s="58">
        <v>0</v>
      </c>
      <c r="AD10" s="58">
        <v>0</v>
      </c>
      <c r="AE10" s="92">
        <v>0</v>
      </c>
      <c r="AF10" s="49"/>
    </row>
    <row r="11" spans="1:32" ht="19.5" customHeight="1" x14ac:dyDescent="0.2">
      <c r="A11" s="58" t="s">
        <v>131</v>
      </c>
      <c r="B11" s="58" t="s">
        <v>135</v>
      </c>
      <c r="C11" s="58">
        <v>22</v>
      </c>
      <c r="D11" s="58">
        <v>0</v>
      </c>
      <c r="E11" s="92">
        <v>369400</v>
      </c>
      <c r="F11" s="49"/>
      <c r="G11" s="58" t="s">
        <v>135</v>
      </c>
      <c r="H11" s="58">
        <v>340</v>
      </c>
      <c r="I11" s="58">
        <v>20</v>
      </c>
      <c r="J11" s="58">
        <v>0</v>
      </c>
      <c r="K11" s="92">
        <v>67948</v>
      </c>
      <c r="L11" s="49"/>
      <c r="M11" s="58" t="s">
        <v>139</v>
      </c>
      <c r="N11" s="58">
        <v>0</v>
      </c>
      <c r="O11" s="58">
        <v>0</v>
      </c>
      <c r="P11" s="92">
        <v>0</v>
      </c>
      <c r="Q11" s="49"/>
      <c r="R11" s="90" t="s">
        <v>143</v>
      </c>
      <c r="S11" s="58">
        <v>0</v>
      </c>
      <c r="T11" s="58">
        <v>0</v>
      </c>
      <c r="U11" s="92">
        <v>0</v>
      </c>
      <c r="V11" s="49"/>
      <c r="W11" s="58" t="s">
        <v>200</v>
      </c>
      <c r="X11" s="58">
        <v>0</v>
      </c>
      <c r="Y11" s="58">
        <v>0</v>
      </c>
      <c r="Z11" s="92">
        <v>0</v>
      </c>
      <c r="AA11" s="49"/>
      <c r="AB11" s="58" t="s">
        <v>201</v>
      </c>
      <c r="AC11" s="58">
        <v>0</v>
      </c>
      <c r="AD11" s="58">
        <v>0</v>
      </c>
      <c r="AE11" s="92">
        <v>0</v>
      </c>
      <c r="AF11" s="49"/>
    </row>
    <row r="12" spans="1:32" ht="19.5" customHeight="1" x14ac:dyDescent="0.2">
      <c r="A12" s="58" t="s">
        <v>122</v>
      </c>
      <c r="B12" s="58" t="s">
        <v>135</v>
      </c>
      <c r="C12" s="58">
        <v>12</v>
      </c>
      <c r="D12" s="58">
        <v>1</v>
      </c>
      <c r="E12" s="92">
        <v>369268</v>
      </c>
      <c r="F12" s="49"/>
      <c r="G12" s="58" t="s">
        <v>135</v>
      </c>
      <c r="H12" s="58">
        <v>342</v>
      </c>
      <c r="I12" s="58">
        <v>24</v>
      </c>
      <c r="J12" s="58">
        <v>0</v>
      </c>
      <c r="K12" s="92">
        <v>47421</v>
      </c>
      <c r="L12" s="49"/>
      <c r="M12" s="58" t="s">
        <v>139</v>
      </c>
      <c r="N12" s="58">
        <v>0</v>
      </c>
      <c r="O12" s="58">
        <v>0</v>
      </c>
      <c r="P12" s="92">
        <v>0</v>
      </c>
      <c r="Q12" s="49"/>
      <c r="R12" s="58" t="s">
        <v>143</v>
      </c>
      <c r="S12" s="58">
        <v>1</v>
      </c>
      <c r="T12" s="58">
        <v>0</v>
      </c>
      <c r="U12" s="92">
        <v>10000000</v>
      </c>
      <c r="V12" s="49"/>
      <c r="W12" s="58" t="s">
        <v>200</v>
      </c>
      <c r="X12" s="58">
        <v>1</v>
      </c>
      <c r="Y12" s="58">
        <v>0</v>
      </c>
      <c r="Z12" s="92">
        <v>7509133</v>
      </c>
      <c r="AA12" s="49"/>
      <c r="AB12" s="58" t="s">
        <v>201</v>
      </c>
      <c r="AC12" s="58">
        <v>1</v>
      </c>
      <c r="AD12" s="58">
        <v>0</v>
      </c>
      <c r="AE12" s="92">
        <v>7525000</v>
      </c>
      <c r="AF12" s="49"/>
    </row>
    <row r="13" spans="1:32" ht="19.5" customHeight="1" x14ac:dyDescent="0.2">
      <c r="A13" s="58" t="s">
        <v>100</v>
      </c>
      <c r="B13" s="58" t="s">
        <v>134</v>
      </c>
      <c r="C13" s="58">
        <v>25</v>
      </c>
      <c r="D13" s="58">
        <v>0</v>
      </c>
      <c r="E13" s="92">
        <v>80007</v>
      </c>
      <c r="F13" s="49"/>
      <c r="G13" s="58" t="s">
        <v>134</v>
      </c>
      <c r="H13" s="58">
        <v>339</v>
      </c>
      <c r="I13" s="58">
        <v>7</v>
      </c>
      <c r="J13" s="58">
        <v>0</v>
      </c>
      <c r="K13" s="92">
        <v>14457</v>
      </c>
      <c r="L13" s="49"/>
      <c r="M13" s="58" t="s">
        <v>139</v>
      </c>
      <c r="N13" s="58">
        <v>0</v>
      </c>
      <c r="O13" s="58">
        <v>0</v>
      </c>
      <c r="P13" s="92">
        <v>0</v>
      </c>
      <c r="Q13" s="49"/>
      <c r="R13" s="58" t="s">
        <v>143</v>
      </c>
      <c r="S13" s="58">
        <v>0</v>
      </c>
      <c r="T13" s="58">
        <v>0</v>
      </c>
      <c r="U13" s="92">
        <v>0</v>
      </c>
      <c r="V13" s="49"/>
      <c r="W13" s="58"/>
      <c r="X13" s="58">
        <v>0</v>
      </c>
      <c r="Y13" s="58">
        <v>0</v>
      </c>
      <c r="Z13" s="92">
        <v>0</v>
      </c>
      <c r="AA13" s="49"/>
      <c r="AB13" s="58"/>
      <c r="AC13" s="58">
        <v>0</v>
      </c>
      <c r="AD13" s="58">
        <v>0</v>
      </c>
      <c r="AE13" s="92">
        <v>0</v>
      </c>
      <c r="AF13" s="49"/>
    </row>
    <row r="14" spans="1:32" ht="19.5" customHeight="1" x14ac:dyDescent="0.2">
      <c r="A14" s="58" t="s">
        <v>89</v>
      </c>
      <c r="B14" s="58" t="s">
        <v>134</v>
      </c>
      <c r="C14" s="58">
        <v>15</v>
      </c>
      <c r="D14" s="58">
        <v>0</v>
      </c>
      <c r="E14" s="92">
        <v>33055</v>
      </c>
      <c r="F14" s="49"/>
      <c r="G14" s="58" t="s">
        <v>134</v>
      </c>
      <c r="H14" s="58">
        <v>405</v>
      </c>
      <c r="I14" s="58">
        <v>23</v>
      </c>
      <c r="J14" s="58">
        <v>0</v>
      </c>
      <c r="K14" s="92">
        <v>82435</v>
      </c>
      <c r="L14" s="49"/>
      <c r="M14" s="58" t="s">
        <v>140</v>
      </c>
      <c r="N14" s="58">
        <v>0</v>
      </c>
      <c r="O14" s="58">
        <v>0</v>
      </c>
      <c r="P14" s="92">
        <v>0</v>
      </c>
      <c r="Q14" s="49"/>
      <c r="R14" s="58" t="s">
        <v>143</v>
      </c>
      <c r="S14" s="58">
        <v>0</v>
      </c>
      <c r="T14" s="58">
        <v>0</v>
      </c>
      <c r="U14" s="92">
        <v>0</v>
      </c>
      <c r="V14" s="49"/>
      <c r="W14" s="58"/>
      <c r="X14" s="58">
        <v>0</v>
      </c>
      <c r="Y14" s="58">
        <v>0</v>
      </c>
      <c r="Z14" s="92">
        <v>0</v>
      </c>
      <c r="AA14" s="49"/>
      <c r="AB14" s="58"/>
      <c r="AC14" s="58">
        <v>0</v>
      </c>
      <c r="AD14" s="58">
        <v>0</v>
      </c>
      <c r="AE14" s="92">
        <v>0</v>
      </c>
      <c r="AF14" s="49"/>
    </row>
    <row r="15" spans="1:32" ht="19.5" customHeight="1" x14ac:dyDescent="0.2">
      <c r="A15" s="58" t="s">
        <v>31</v>
      </c>
      <c r="B15" s="90" t="s">
        <v>145</v>
      </c>
      <c r="C15" s="58">
        <v>39</v>
      </c>
      <c r="D15" s="58">
        <v>0</v>
      </c>
      <c r="E15" s="92">
        <v>135309</v>
      </c>
      <c r="F15" s="49"/>
      <c r="G15" s="90" t="s">
        <v>145</v>
      </c>
      <c r="H15" s="58">
        <v>359</v>
      </c>
      <c r="I15" s="58">
        <v>28</v>
      </c>
      <c r="J15" s="58">
        <v>0</v>
      </c>
      <c r="K15" s="92">
        <v>1329953</v>
      </c>
      <c r="L15" s="49"/>
      <c r="M15" s="58" t="s">
        <v>140</v>
      </c>
      <c r="N15" s="58">
        <v>1</v>
      </c>
      <c r="O15" s="58">
        <v>0</v>
      </c>
      <c r="P15" s="92">
        <v>4000000</v>
      </c>
      <c r="Q15" s="49"/>
      <c r="R15" s="58" t="s">
        <v>143</v>
      </c>
      <c r="S15" s="58">
        <v>3</v>
      </c>
      <c r="T15" s="58">
        <v>1</v>
      </c>
      <c r="U15" s="92">
        <v>2568000</v>
      </c>
      <c r="V15" s="49"/>
      <c r="W15" s="58"/>
      <c r="X15" s="58">
        <v>3</v>
      </c>
      <c r="Y15" s="58">
        <v>1</v>
      </c>
      <c r="Z15" s="92"/>
      <c r="AA15" s="49"/>
      <c r="AB15" s="58"/>
      <c r="AC15" s="58">
        <v>3</v>
      </c>
      <c r="AD15" s="58">
        <v>1</v>
      </c>
      <c r="AE15" s="92"/>
      <c r="AF15" s="49"/>
    </row>
    <row r="16" spans="1:32" ht="19.5" customHeight="1" x14ac:dyDescent="0.2">
      <c r="A16" s="58" t="s">
        <v>30</v>
      </c>
      <c r="B16" s="58" t="s">
        <v>136</v>
      </c>
      <c r="C16" s="58">
        <v>27</v>
      </c>
      <c r="D16" s="58">
        <v>0</v>
      </c>
      <c r="E16" s="92">
        <v>3796</v>
      </c>
      <c r="F16" s="49"/>
      <c r="G16" s="58" t="s">
        <v>138</v>
      </c>
      <c r="H16" s="58">
        <v>342</v>
      </c>
      <c r="I16" s="58">
        <v>14</v>
      </c>
      <c r="J16" s="58">
        <v>0</v>
      </c>
      <c r="K16" s="92">
        <v>84956</v>
      </c>
      <c r="L16" s="49"/>
      <c r="M16" s="58" t="s">
        <v>140</v>
      </c>
      <c r="N16" s="58">
        <v>0</v>
      </c>
      <c r="O16" s="58">
        <v>0</v>
      </c>
      <c r="P16" s="92">
        <v>0</v>
      </c>
      <c r="Q16" s="49"/>
      <c r="R16" s="90" t="s">
        <v>144</v>
      </c>
      <c r="S16" s="58">
        <v>0</v>
      </c>
      <c r="T16" s="58">
        <v>0</v>
      </c>
      <c r="U16" s="92">
        <v>0</v>
      </c>
      <c r="V16" s="49"/>
      <c r="W16" s="90"/>
      <c r="X16" s="58">
        <v>0</v>
      </c>
      <c r="Y16" s="58">
        <v>0</v>
      </c>
      <c r="Z16" s="92">
        <v>0</v>
      </c>
      <c r="AA16" s="49"/>
      <c r="AB16" s="90"/>
      <c r="AC16" s="58">
        <v>0</v>
      </c>
      <c r="AD16" s="58">
        <v>0</v>
      </c>
      <c r="AE16" s="92">
        <v>0</v>
      </c>
      <c r="AF16" s="49"/>
    </row>
    <row r="17" spans="1:32" ht="19.5" customHeight="1" x14ac:dyDescent="0.2">
      <c r="A17" s="90" t="s">
        <v>25</v>
      </c>
      <c r="B17" s="58" t="s">
        <v>136</v>
      </c>
      <c r="C17" s="58">
        <v>17</v>
      </c>
      <c r="D17" s="58">
        <v>0</v>
      </c>
      <c r="E17" s="92">
        <v>180772</v>
      </c>
      <c r="F17" s="49"/>
      <c r="G17" s="58" t="s">
        <v>138</v>
      </c>
      <c r="H17" s="58">
        <v>345</v>
      </c>
      <c r="I17" s="58">
        <v>33</v>
      </c>
      <c r="J17" s="58">
        <v>1</v>
      </c>
      <c r="K17" s="92">
        <v>476426</v>
      </c>
      <c r="L17" s="49"/>
      <c r="M17" s="58" t="s">
        <v>140</v>
      </c>
      <c r="N17" s="58">
        <v>0</v>
      </c>
      <c r="O17" s="58">
        <v>0</v>
      </c>
      <c r="P17" s="92">
        <v>0</v>
      </c>
      <c r="Q17" s="49"/>
      <c r="R17" s="90" t="s">
        <v>141</v>
      </c>
      <c r="S17" s="58">
        <v>0</v>
      </c>
      <c r="T17" s="58">
        <v>0</v>
      </c>
      <c r="U17" s="92">
        <v>0</v>
      </c>
      <c r="V17" s="49"/>
      <c r="W17" s="90"/>
      <c r="X17" s="58">
        <v>0</v>
      </c>
      <c r="Y17" s="58">
        <v>0</v>
      </c>
      <c r="Z17" s="92">
        <v>0</v>
      </c>
      <c r="AA17" s="49"/>
      <c r="AB17" s="90"/>
      <c r="AC17" s="58">
        <v>0</v>
      </c>
      <c r="AD17" s="58">
        <v>0</v>
      </c>
      <c r="AE17" s="92">
        <v>0</v>
      </c>
      <c r="AF17" s="49"/>
    </row>
    <row r="18" spans="1:32" ht="19.5" customHeight="1" x14ac:dyDescent="0.2">
      <c r="A18" s="58" t="s">
        <v>26</v>
      </c>
      <c r="B18" s="58" t="s">
        <v>136</v>
      </c>
      <c r="C18" s="58">
        <v>25</v>
      </c>
      <c r="D18" s="58">
        <v>0</v>
      </c>
      <c r="E18" s="92">
        <v>59337</v>
      </c>
      <c r="F18" s="49"/>
      <c r="G18" s="58" t="s">
        <v>138</v>
      </c>
      <c r="H18" s="58">
        <v>378</v>
      </c>
      <c r="I18" s="58">
        <v>21</v>
      </c>
      <c r="J18" s="58">
        <v>0</v>
      </c>
      <c r="K18" s="92">
        <v>435620</v>
      </c>
      <c r="L18" s="49"/>
      <c r="M18" s="58" t="s">
        <v>140</v>
      </c>
      <c r="N18" s="58">
        <v>0</v>
      </c>
      <c r="O18" s="58">
        <v>0</v>
      </c>
      <c r="P18" s="92">
        <v>0</v>
      </c>
      <c r="Q18" s="49"/>
      <c r="R18" s="90" t="s">
        <v>141</v>
      </c>
      <c r="S18" s="58">
        <v>0</v>
      </c>
      <c r="T18" s="58">
        <v>0</v>
      </c>
      <c r="U18" s="92">
        <v>0</v>
      </c>
      <c r="V18" s="49"/>
      <c r="W18" s="90"/>
      <c r="X18" s="58">
        <v>0</v>
      </c>
      <c r="Y18" s="58">
        <v>0</v>
      </c>
      <c r="Z18" s="92">
        <v>0</v>
      </c>
      <c r="AA18" s="49"/>
      <c r="AB18" s="90"/>
      <c r="AC18" s="58">
        <v>0</v>
      </c>
      <c r="AD18" s="58">
        <v>0</v>
      </c>
      <c r="AE18" s="92">
        <v>0</v>
      </c>
      <c r="AF18" s="49"/>
    </row>
    <row r="19" spans="1:32" ht="19.5" customHeight="1" x14ac:dyDescent="0.2">
      <c r="A19" s="58" t="s">
        <v>27</v>
      </c>
      <c r="B19" s="58" t="s">
        <v>136</v>
      </c>
      <c r="C19" s="58">
        <v>26</v>
      </c>
      <c r="D19" s="58">
        <v>0</v>
      </c>
      <c r="E19" s="92">
        <v>220</v>
      </c>
      <c r="F19" s="49"/>
      <c r="G19" s="58" t="s">
        <v>138</v>
      </c>
      <c r="H19" s="58">
        <v>383</v>
      </c>
      <c r="I19" s="58">
        <v>22</v>
      </c>
      <c r="J19" s="58">
        <v>0</v>
      </c>
      <c r="K19" s="92">
        <v>54442</v>
      </c>
      <c r="L19" s="49"/>
      <c r="M19" s="58" t="s">
        <v>140</v>
      </c>
      <c r="N19" s="58">
        <v>0</v>
      </c>
      <c r="O19" s="58">
        <v>0</v>
      </c>
      <c r="P19" s="92">
        <v>0</v>
      </c>
      <c r="Q19" s="49"/>
      <c r="R19" s="90" t="s">
        <v>141</v>
      </c>
      <c r="S19" s="58">
        <v>0</v>
      </c>
      <c r="T19" s="58">
        <v>0</v>
      </c>
      <c r="U19" s="92">
        <v>0</v>
      </c>
      <c r="V19" s="49"/>
      <c r="W19" s="90"/>
      <c r="X19" s="58">
        <v>0</v>
      </c>
      <c r="Y19" s="58">
        <v>0</v>
      </c>
      <c r="Z19" s="92">
        <v>0</v>
      </c>
      <c r="AA19" s="49"/>
      <c r="AB19" s="90"/>
      <c r="AC19" s="58">
        <v>0</v>
      </c>
      <c r="AD19" s="58">
        <v>0</v>
      </c>
      <c r="AE19" s="92">
        <v>0</v>
      </c>
      <c r="AF19" s="49"/>
    </row>
    <row r="20" spans="1:32" ht="19.5" customHeight="1" x14ac:dyDescent="0.2">
      <c r="A20" s="58" t="s">
        <v>28</v>
      </c>
      <c r="B20" s="58" t="s">
        <v>136</v>
      </c>
      <c r="C20" s="58">
        <v>30</v>
      </c>
      <c r="D20" s="58">
        <v>0</v>
      </c>
      <c r="E20" s="92">
        <v>374833</v>
      </c>
      <c r="F20" s="49"/>
      <c r="G20" s="58" t="s">
        <v>138</v>
      </c>
      <c r="H20" s="58">
        <v>408</v>
      </c>
      <c r="I20" s="58">
        <v>14</v>
      </c>
      <c r="J20" s="58">
        <v>0</v>
      </c>
      <c r="K20" s="92">
        <v>17359</v>
      </c>
      <c r="L20" s="49"/>
      <c r="M20" s="58" t="s">
        <v>140</v>
      </c>
      <c r="N20" s="58">
        <v>0</v>
      </c>
      <c r="O20" s="58">
        <v>0</v>
      </c>
      <c r="P20" s="92">
        <v>0</v>
      </c>
      <c r="Q20" s="49"/>
      <c r="R20" s="90" t="s">
        <v>141</v>
      </c>
      <c r="S20" s="58">
        <v>0</v>
      </c>
      <c r="T20" s="58">
        <v>0</v>
      </c>
      <c r="U20" s="92">
        <v>0</v>
      </c>
      <c r="V20" s="49"/>
      <c r="W20" s="90"/>
      <c r="X20" s="58">
        <v>0</v>
      </c>
      <c r="Y20" s="58">
        <v>0</v>
      </c>
      <c r="Z20" s="92">
        <v>0</v>
      </c>
      <c r="AA20" s="49"/>
      <c r="AB20" s="90"/>
      <c r="AC20" s="58">
        <v>0</v>
      </c>
      <c r="AD20" s="58">
        <v>0</v>
      </c>
      <c r="AE20" s="92">
        <v>0</v>
      </c>
      <c r="AF20" s="49"/>
    </row>
    <row r="21" spans="1:32" ht="17.45" customHeight="1" x14ac:dyDescent="0.2">
      <c r="A21" s="58" t="s">
        <v>29</v>
      </c>
      <c r="B21" s="58" t="s">
        <v>136</v>
      </c>
      <c r="C21" s="58">
        <v>32</v>
      </c>
      <c r="D21" s="58">
        <v>0</v>
      </c>
      <c r="E21" s="92">
        <v>88327</v>
      </c>
      <c r="F21" s="49"/>
      <c r="G21" s="58" t="s">
        <v>138</v>
      </c>
      <c r="H21" s="58">
        <v>416</v>
      </c>
      <c r="I21" s="58">
        <v>33</v>
      </c>
      <c r="J21" s="58">
        <v>0</v>
      </c>
      <c r="K21" s="92">
        <v>330927</v>
      </c>
      <c r="L21" s="49"/>
      <c r="M21" s="146" t="s">
        <v>129</v>
      </c>
      <c r="N21" s="146"/>
      <c r="O21" s="58"/>
      <c r="P21" s="92"/>
      <c r="Q21" s="49"/>
      <c r="R21" s="90" t="s">
        <v>141</v>
      </c>
      <c r="S21" s="146">
        <v>0</v>
      </c>
      <c r="T21" s="58">
        <v>0</v>
      </c>
      <c r="U21" s="92">
        <v>0</v>
      </c>
      <c r="V21" s="49"/>
      <c r="W21" s="90"/>
      <c r="X21" s="146">
        <v>0</v>
      </c>
      <c r="Y21" s="58">
        <v>0</v>
      </c>
      <c r="Z21" s="92">
        <v>0</v>
      </c>
      <c r="AA21" s="49"/>
      <c r="AB21" s="90"/>
      <c r="AC21" s="146">
        <v>0</v>
      </c>
      <c r="AD21" s="58">
        <v>0</v>
      </c>
      <c r="AE21" s="92">
        <v>0</v>
      </c>
      <c r="AF21" s="49"/>
    </row>
    <row r="22" spans="1:32" x14ac:dyDescent="0.2">
      <c r="L22" s="60"/>
      <c r="M22" s="60"/>
    </row>
    <row r="23" spans="1:32" ht="15" x14ac:dyDescent="0.25">
      <c r="A23" s="50" t="s">
        <v>93</v>
      </c>
      <c r="B23" s="50"/>
      <c r="L23" s="45"/>
      <c r="M23" s="45"/>
    </row>
    <row r="25" spans="1:32" s="79" customFormat="1" x14ac:dyDescent="0.2">
      <c r="A25"/>
      <c r="B25"/>
      <c r="C25"/>
      <c r="D25"/>
      <c r="E25"/>
      <c r="F25"/>
      <c r="G25"/>
      <c r="H25"/>
      <c r="I25"/>
      <c r="J25"/>
      <c r="K25"/>
      <c r="L25"/>
      <c r="M25"/>
      <c r="N25"/>
      <c r="O25"/>
      <c r="P25" s="141"/>
      <c r="Q25"/>
      <c r="R25"/>
      <c r="S25"/>
      <c r="T25"/>
      <c r="U25"/>
      <c r="AB25" s="142"/>
    </row>
    <row r="26" spans="1:32" ht="15" x14ac:dyDescent="0.2">
      <c r="A26" s="82"/>
      <c r="B26" s="82"/>
      <c r="P26" s="141"/>
      <c r="Q26" s="79"/>
      <c r="R26" s="79"/>
      <c r="S26" s="79"/>
      <c r="T26" s="79"/>
      <c r="U26" s="79"/>
      <c r="AB26" s="141"/>
    </row>
    <row r="27" spans="1:32" ht="15" x14ac:dyDescent="0.2">
      <c r="A27" s="78"/>
      <c r="B27" s="78"/>
      <c r="C27" s="79"/>
      <c r="D27" s="79"/>
      <c r="E27" s="79"/>
      <c r="F27" s="79"/>
      <c r="G27" s="79"/>
      <c r="H27" s="79"/>
      <c r="I27" s="79"/>
      <c r="J27" s="79"/>
      <c r="K27" s="79"/>
      <c r="L27" s="79"/>
      <c r="M27" s="79"/>
      <c r="N27" s="79"/>
      <c r="O27" s="79"/>
      <c r="P27" s="142"/>
      <c r="AB27" s="145"/>
    </row>
    <row r="28" spans="1:32" ht="15" x14ac:dyDescent="0.2">
      <c r="A28" s="81"/>
      <c r="B28" s="81"/>
      <c r="P28" s="141"/>
    </row>
    <row r="29" spans="1:32" x14ac:dyDescent="0.2">
      <c r="P29" s="141"/>
    </row>
    <row r="30" spans="1:32" x14ac:dyDescent="0.2">
      <c r="P30" s="141"/>
    </row>
    <row r="31" spans="1:32" x14ac:dyDescent="0.2">
      <c r="P31" s="141"/>
    </row>
    <row r="32" spans="1:32" x14ac:dyDescent="0.2">
      <c r="P32" s="141"/>
    </row>
    <row r="33" spans="16:16" x14ac:dyDescent="0.2">
      <c r="P33" s="141"/>
    </row>
    <row r="34" spans="16:16" x14ac:dyDescent="0.2">
      <c r="P34" s="141"/>
    </row>
    <row r="35" spans="16:16" x14ac:dyDescent="0.2">
      <c r="P35" s="141"/>
    </row>
    <row r="36" spans="16:16" x14ac:dyDescent="0.2">
      <c r="P36" s="141"/>
    </row>
    <row r="37" spans="16:16" x14ac:dyDescent="0.2">
      <c r="P37" s="141"/>
    </row>
    <row r="38" spans="16:16" x14ac:dyDescent="0.2">
      <c r="P38" s="141"/>
    </row>
    <row r="39" spans="16:16" x14ac:dyDescent="0.2">
      <c r="P39" s="141"/>
    </row>
    <row r="40" spans="16:16" x14ac:dyDescent="0.2">
      <c r="P40" s="141"/>
    </row>
    <row r="41" spans="16:16" x14ac:dyDescent="0.2">
      <c r="P41" s="141"/>
    </row>
    <row r="42" spans="16:16" x14ac:dyDescent="0.2">
      <c r="P42" s="141"/>
    </row>
    <row r="43" spans="16:16" x14ac:dyDescent="0.2">
      <c r="P43" s="141"/>
    </row>
    <row r="44" spans="16:16" x14ac:dyDescent="0.2">
      <c r="P44" s="141"/>
    </row>
    <row r="45" spans="16:16" x14ac:dyDescent="0.2">
      <c r="P45" s="141"/>
    </row>
    <row r="46" spans="16:16" x14ac:dyDescent="0.2">
      <c r="P46" s="141"/>
    </row>
    <row r="47" spans="16:16" x14ac:dyDescent="0.2">
      <c r="P47" s="141"/>
    </row>
    <row r="48" spans="16:16" x14ac:dyDescent="0.2">
      <c r="P48" s="141"/>
    </row>
    <row r="49" spans="16:16" x14ac:dyDescent="0.2">
      <c r="P49" s="141"/>
    </row>
    <row r="50" spans="16:16" x14ac:dyDescent="0.2">
      <c r="P50" s="141"/>
    </row>
    <row r="51" spans="16:16" x14ac:dyDescent="0.2">
      <c r="P51" s="141"/>
    </row>
    <row r="52" spans="16:16" x14ac:dyDescent="0.2">
      <c r="P52" s="141"/>
    </row>
    <row r="53" spans="16:16" x14ac:dyDescent="0.2">
      <c r="P53" s="141"/>
    </row>
    <row r="54" spans="16:16" x14ac:dyDescent="0.2">
      <c r="P54" s="141"/>
    </row>
    <row r="55" spans="16:16" x14ac:dyDescent="0.2">
      <c r="P55" s="141"/>
    </row>
    <row r="56" spans="16:16" x14ac:dyDescent="0.2">
      <c r="P56" s="141"/>
    </row>
    <row r="57" spans="16:16" x14ac:dyDescent="0.2">
      <c r="P57" s="141"/>
    </row>
    <row r="58" spans="16:16" x14ac:dyDescent="0.2">
      <c r="P58" s="141"/>
    </row>
    <row r="59" spans="16:16" x14ac:dyDescent="0.2">
      <c r="P59" s="141"/>
    </row>
  </sheetData>
  <pageMargins left="0.7" right="0.7" top="0.75" bottom="0.75" header="0.3" footer="0.3"/>
  <pageSetup paperSize="5"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
  <sheetViews>
    <sheetView workbookViewId="0">
      <selection activeCell="C7" sqref="C7"/>
    </sheetView>
  </sheetViews>
  <sheetFormatPr defaultRowHeight="12.75" x14ac:dyDescent="0.2"/>
  <cols>
    <col min="1" max="1" width="12.42578125" customWidth="1"/>
    <col min="2" max="2" width="19.42578125" customWidth="1"/>
    <col min="3" max="3" width="13" customWidth="1"/>
    <col min="4" max="4" width="2.7109375" customWidth="1"/>
    <col min="5" max="5" width="19.42578125" customWidth="1"/>
    <col min="6" max="6" width="11.5703125" customWidth="1"/>
    <col min="7" max="7" width="2.7109375" customWidth="1"/>
    <col min="8" max="8" width="16.7109375" customWidth="1"/>
    <col min="10" max="10" width="2.7109375" customWidth="1"/>
    <col min="11" max="11" width="16.7109375" customWidth="1"/>
  </cols>
  <sheetData>
    <row r="1" spans="1:12" ht="15" x14ac:dyDescent="0.25">
      <c r="A1" s="40" t="s">
        <v>94</v>
      </c>
    </row>
    <row r="3" spans="1:12" x14ac:dyDescent="0.2">
      <c r="A3" s="36" t="s">
        <v>78</v>
      </c>
      <c r="B3" s="36" t="s">
        <v>195</v>
      </c>
      <c r="E3" s="65"/>
    </row>
    <row r="4" spans="1:12" x14ac:dyDescent="0.2">
      <c r="A4" s="36"/>
      <c r="B4" s="36"/>
      <c r="E4" s="65"/>
    </row>
    <row r="5" spans="1:12" ht="20.25" customHeight="1" x14ac:dyDescent="0.2">
      <c r="A5" s="66"/>
      <c r="B5" s="67"/>
      <c r="C5" s="68" t="s">
        <v>109</v>
      </c>
      <c r="D5" s="71"/>
      <c r="E5" s="68" t="s">
        <v>106</v>
      </c>
      <c r="F5" s="69" t="s">
        <v>109</v>
      </c>
      <c r="G5" s="71"/>
      <c r="H5" s="68" t="s">
        <v>83</v>
      </c>
      <c r="I5" s="69" t="s">
        <v>109</v>
      </c>
      <c r="J5" s="71"/>
      <c r="K5" s="68" t="s">
        <v>112</v>
      </c>
      <c r="L5" s="69" t="s">
        <v>109</v>
      </c>
    </row>
    <row r="6" spans="1:12" ht="18" customHeight="1" x14ac:dyDescent="0.2">
      <c r="A6" s="51" t="s">
        <v>84</v>
      </c>
      <c r="B6" s="52" t="s">
        <v>5</v>
      </c>
      <c r="C6" s="52" t="s">
        <v>108</v>
      </c>
      <c r="D6" s="72"/>
      <c r="E6" s="52" t="s">
        <v>107</v>
      </c>
      <c r="F6" s="55" t="s">
        <v>108</v>
      </c>
      <c r="G6" s="72"/>
      <c r="H6" s="52" t="s">
        <v>111</v>
      </c>
      <c r="I6" s="55" t="s">
        <v>108</v>
      </c>
      <c r="J6" s="72"/>
      <c r="K6" s="52" t="s">
        <v>113</v>
      </c>
      <c r="L6" s="55" t="s">
        <v>108</v>
      </c>
    </row>
    <row r="7" spans="1:12" ht="18" customHeight="1" x14ac:dyDescent="0.2">
      <c r="A7" s="90" t="s">
        <v>198</v>
      </c>
      <c r="B7" s="62">
        <v>2017000000</v>
      </c>
      <c r="C7" s="75">
        <f>(B7-B9)/B9</f>
        <v>0.16119746689694875</v>
      </c>
      <c r="D7" s="73"/>
      <c r="E7" s="64">
        <v>1894000000</v>
      </c>
      <c r="F7" s="75">
        <f>(E7-E9)/E9</f>
        <v>0.15699450213805743</v>
      </c>
      <c r="G7" s="73"/>
      <c r="H7" s="64">
        <v>301</v>
      </c>
      <c r="I7" s="75">
        <f>(H7-H9)/H9</f>
        <v>-0.11470588235294117</v>
      </c>
      <c r="J7" s="73"/>
      <c r="K7" s="64">
        <v>81</v>
      </c>
      <c r="L7" s="75">
        <f>(K7-K9)/K9</f>
        <v>-4.7058823529411764E-2</v>
      </c>
    </row>
    <row r="8" spans="1:12" ht="18" customHeight="1" x14ac:dyDescent="0.2">
      <c r="A8" s="90" t="s">
        <v>132</v>
      </c>
      <c r="B8" s="62">
        <v>1953000000</v>
      </c>
      <c r="C8" s="75">
        <f>(B8-B10)/B10</f>
        <v>8.5000000000000006E-2</v>
      </c>
      <c r="D8" s="73"/>
      <c r="E8" s="64">
        <v>1716000000</v>
      </c>
      <c r="F8" s="75">
        <f>(E8-E10)/E10</f>
        <v>6.5176908752327747E-2</v>
      </c>
      <c r="G8" s="73"/>
      <c r="H8" s="64">
        <v>334</v>
      </c>
      <c r="I8" s="75">
        <f>(H8-H10)/H10</f>
        <v>-2.3391812865497075E-2</v>
      </c>
      <c r="J8" s="73"/>
      <c r="K8" s="64">
        <v>81</v>
      </c>
      <c r="L8" s="75">
        <f>(K8-K10)/K10</f>
        <v>-1.2195121951219513E-2</v>
      </c>
    </row>
    <row r="9" spans="1:12" ht="18" customHeight="1" x14ac:dyDescent="0.2">
      <c r="A9" s="58" t="s">
        <v>131</v>
      </c>
      <c r="B9" s="62">
        <v>1737000000</v>
      </c>
      <c r="C9" s="75">
        <f>(B9-B11)/B11</f>
        <v>3.8875598086124404E-2</v>
      </c>
      <c r="D9" s="73"/>
      <c r="E9" s="64">
        <v>1637000000</v>
      </c>
      <c r="F9" s="75">
        <f>(E9-E11)/E11</f>
        <v>1.6139044072004966E-2</v>
      </c>
      <c r="G9" s="73"/>
      <c r="H9" s="64">
        <v>340</v>
      </c>
      <c r="I9" s="75">
        <f>(H9-H11)/H11</f>
        <v>2.9498525073746312E-3</v>
      </c>
      <c r="J9" s="73"/>
      <c r="K9" s="64">
        <v>85</v>
      </c>
      <c r="L9" s="75">
        <f>(K9-K11)/K11</f>
        <v>-8.6021505376344093E-2</v>
      </c>
    </row>
    <row r="10" spans="1:12" ht="18" customHeight="1" x14ac:dyDescent="0.2">
      <c r="A10" s="58" t="s">
        <v>122</v>
      </c>
      <c r="B10" s="62">
        <v>1800000000</v>
      </c>
      <c r="C10" s="75">
        <f>(B10-B12)/B12</f>
        <v>0.10429447852760736</v>
      </c>
      <c r="D10" s="73"/>
      <c r="E10" s="64">
        <v>1611000000</v>
      </c>
      <c r="F10" s="75">
        <f>(E10-E12)/E12</f>
        <v>-4.9557522123893805E-2</v>
      </c>
      <c r="G10" s="73"/>
      <c r="H10" s="64">
        <v>342</v>
      </c>
      <c r="I10" s="75">
        <f>(H10-H12)/H12</f>
        <v>-0.15555555555555556</v>
      </c>
      <c r="J10" s="73"/>
      <c r="K10" s="64">
        <v>82</v>
      </c>
      <c r="L10" s="75">
        <f>(K10-K12)/K12</f>
        <v>-0.21904761904761905</v>
      </c>
    </row>
    <row r="11" spans="1:12" ht="18" customHeight="1" x14ac:dyDescent="0.2">
      <c r="A11" s="58" t="s">
        <v>100</v>
      </c>
      <c r="B11" s="62">
        <v>1672000000</v>
      </c>
      <c r="C11" s="75">
        <f>(B11-B13)/B13</f>
        <v>6.6326530612244902E-2</v>
      </c>
      <c r="D11" s="73"/>
      <c r="E11" s="64">
        <v>1611000000</v>
      </c>
      <c r="F11" s="75">
        <f>(E11-E13)/E13</f>
        <v>-1.8879415347137638E-2</v>
      </c>
      <c r="G11" s="73"/>
      <c r="H11" s="64">
        <v>339</v>
      </c>
      <c r="I11" s="75">
        <f>(H11-H13)/H13</f>
        <v>-8.1300813008130079E-2</v>
      </c>
      <c r="J11" s="73"/>
      <c r="K11" s="64">
        <v>93</v>
      </c>
      <c r="L11" s="75">
        <f>(K11-K13)/K13</f>
        <v>-0.16964285714285715</v>
      </c>
    </row>
    <row r="12" spans="1:12" ht="18" customHeight="1" x14ac:dyDescent="0.2">
      <c r="A12" s="58" t="s">
        <v>89</v>
      </c>
      <c r="B12" s="62">
        <v>1630000000</v>
      </c>
      <c r="C12" s="75">
        <f t="shared" ref="C12:C20" si="0">(B12-B13)/B13</f>
        <v>3.9540816326530615E-2</v>
      </c>
      <c r="D12" s="73"/>
      <c r="E12" s="64">
        <v>1695000000</v>
      </c>
      <c r="F12" s="75">
        <f t="shared" ref="F12:F19" si="1">(E12-E13)/E13</f>
        <v>3.2277710109622409E-2</v>
      </c>
      <c r="G12" s="73"/>
      <c r="H12" s="64">
        <v>405</v>
      </c>
      <c r="I12" s="75">
        <f t="shared" ref="I12:I16" si="2">(H12-H13)/H13</f>
        <v>9.7560975609756101E-2</v>
      </c>
      <c r="J12" s="73"/>
      <c r="K12" s="64">
        <v>105</v>
      </c>
      <c r="L12" s="75">
        <f t="shared" ref="L12:L16" si="3">(K12-K13)/K13</f>
        <v>-6.25E-2</v>
      </c>
    </row>
    <row r="13" spans="1:12" ht="18" customHeight="1" x14ac:dyDescent="0.2">
      <c r="A13" s="58" t="s">
        <v>31</v>
      </c>
      <c r="B13" s="63">
        <v>1568000000</v>
      </c>
      <c r="C13" s="75">
        <f t="shared" si="0"/>
        <v>0.10324855448898596</v>
      </c>
      <c r="D13" s="74"/>
      <c r="E13" s="64">
        <v>1642000000</v>
      </c>
      <c r="F13" s="75">
        <f t="shared" si="1"/>
        <v>3.3354310887350538E-2</v>
      </c>
      <c r="G13" s="74"/>
      <c r="H13" s="64">
        <v>369</v>
      </c>
      <c r="I13" s="75">
        <f t="shared" si="2"/>
        <v>7.8947368421052627E-2</v>
      </c>
      <c r="J13" s="74"/>
      <c r="K13" s="64">
        <v>112</v>
      </c>
      <c r="L13" s="75">
        <f t="shared" si="3"/>
        <v>-8.8495575221238937E-3</v>
      </c>
    </row>
    <row r="14" spans="1:12" ht="18" customHeight="1" x14ac:dyDescent="0.2">
      <c r="A14" s="58" t="s">
        <v>30</v>
      </c>
      <c r="B14" s="63">
        <v>1421257244</v>
      </c>
      <c r="C14" s="75">
        <f t="shared" si="0"/>
        <v>0.41885545797838614</v>
      </c>
      <c r="D14" s="74"/>
      <c r="E14" s="64">
        <v>1589000000</v>
      </c>
      <c r="F14" s="75">
        <f t="shared" si="1"/>
        <v>0.29926410466067049</v>
      </c>
      <c r="G14" s="74"/>
      <c r="H14" s="64">
        <v>342</v>
      </c>
      <c r="I14" s="75">
        <f t="shared" si="2"/>
        <v>-0.12082262210796915</v>
      </c>
      <c r="J14" s="74"/>
      <c r="K14" s="64">
        <v>113</v>
      </c>
      <c r="L14" s="75">
        <f t="shared" si="3"/>
        <v>-0.26143790849673204</v>
      </c>
    </row>
    <row r="15" spans="1:12" ht="18" customHeight="1" x14ac:dyDescent="0.2">
      <c r="A15" s="59" t="s">
        <v>25</v>
      </c>
      <c r="B15" s="63">
        <v>1001692763</v>
      </c>
      <c r="C15" s="75">
        <f t="shared" si="0"/>
        <v>3.747576162003749E-2</v>
      </c>
      <c r="D15" s="74"/>
      <c r="E15" s="64">
        <v>1223000000</v>
      </c>
      <c r="F15" s="75">
        <f t="shared" si="1"/>
        <v>4.0851063829787232E-2</v>
      </c>
      <c r="G15" s="74"/>
      <c r="H15" s="64">
        <v>389</v>
      </c>
      <c r="I15" s="75">
        <f t="shared" si="2"/>
        <v>2.9100529100529099E-2</v>
      </c>
      <c r="J15" s="74"/>
      <c r="K15" s="64">
        <v>153</v>
      </c>
      <c r="L15" s="75">
        <f t="shared" si="3"/>
        <v>-2.5477707006369428E-2</v>
      </c>
    </row>
    <row r="16" spans="1:12" ht="18" customHeight="1" x14ac:dyDescent="0.2">
      <c r="A16" s="58" t="s">
        <v>26</v>
      </c>
      <c r="B16" s="63">
        <v>965509557</v>
      </c>
      <c r="C16" s="75">
        <f t="shared" si="0"/>
        <v>-3.4113044887689833E-2</v>
      </c>
      <c r="D16" s="74"/>
      <c r="E16" s="64">
        <v>1175000000</v>
      </c>
      <c r="F16" s="75">
        <f t="shared" si="1"/>
        <v>4.0744021257750222E-2</v>
      </c>
      <c r="G16" s="74"/>
      <c r="H16" s="64">
        <v>378</v>
      </c>
      <c r="I16" s="75">
        <f t="shared" si="2"/>
        <v>-6.6666666666666666E-2</v>
      </c>
      <c r="J16" s="74"/>
      <c r="K16" s="64">
        <v>157</v>
      </c>
      <c r="L16" s="75">
        <f t="shared" si="3"/>
        <v>-8.1871345029239762E-2</v>
      </c>
    </row>
    <row r="17" spans="1:12" ht="18" customHeight="1" x14ac:dyDescent="0.2">
      <c r="A17" s="58" t="s">
        <v>27</v>
      </c>
      <c r="B17" s="63">
        <v>999609273</v>
      </c>
      <c r="C17" s="75">
        <f t="shared" si="0"/>
        <v>7.8349486596649615E-2</v>
      </c>
      <c r="D17" s="74"/>
      <c r="E17" s="64">
        <v>1129000000</v>
      </c>
      <c r="F17" s="75">
        <f t="shared" si="1"/>
        <v>6.1090225563909771E-2</v>
      </c>
      <c r="G17" s="74"/>
      <c r="H17" s="64">
        <v>405</v>
      </c>
      <c r="I17" s="75"/>
      <c r="J17" s="74"/>
      <c r="K17" s="64">
        <v>171</v>
      </c>
      <c r="L17" s="75"/>
    </row>
    <row r="18" spans="1:12" ht="18" customHeight="1" x14ac:dyDescent="0.2">
      <c r="A18" s="58" t="s">
        <v>28</v>
      </c>
      <c r="B18" s="63">
        <v>926980803</v>
      </c>
      <c r="C18" s="75">
        <f t="shared" si="0"/>
        <v>-1.0592496955555683E-2</v>
      </c>
      <c r="D18" s="74"/>
      <c r="E18" s="64">
        <v>1064000000</v>
      </c>
      <c r="F18" s="75">
        <f t="shared" si="1"/>
        <v>-9.3896713615023472E-4</v>
      </c>
      <c r="G18" s="74"/>
      <c r="H18" s="64"/>
      <c r="I18" s="75"/>
      <c r="J18" s="74"/>
      <c r="K18" s="64"/>
      <c r="L18" s="75"/>
    </row>
    <row r="19" spans="1:12" ht="18" customHeight="1" x14ac:dyDescent="0.2">
      <c r="A19" s="58" t="s">
        <v>29</v>
      </c>
      <c r="B19" s="63">
        <v>936904966</v>
      </c>
      <c r="C19" s="75">
        <f t="shared" si="0"/>
        <v>6.6773873323989597E-2</v>
      </c>
      <c r="D19" s="74"/>
      <c r="E19" s="64">
        <v>1065000000</v>
      </c>
      <c r="F19" s="75">
        <f t="shared" si="1"/>
        <v>4.3095004897159644E-2</v>
      </c>
      <c r="G19" s="74"/>
      <c r="H19" s="64"/>
      <c r="I19" s="75"/>
      <c r="J19" s="74"/>
      <c r="K19" s="64"/>
      <c r="L19" s="75"/>
    </row>
    <row r="20" spans="1:12" ht="18" customHeight="1" x14ac:dyDescent="0.2">
      <c r="A20" s="58" t="s">
        <v>90</v>
      </c>
      <c r="B20" s="63">
        <v>878260135</v>
      </c>
      <c r="C20" s="75">
        <f t="shared" si="0"/>
        <v>0.11747456208099163</v>
      </c>
      <c r="D20" s="74"/>
      <c r="E20" s="64">
        <v>1021000000</v>
      </c>
      <c r="F20" s="75"/>
      <c r="G20" s="74"/>
      <c r="H20" s="64"/>
      <c r="I20" s="75"/>
      <c r="J20" s="74"/>
      <c r="K20" s="64"/>
      <c r="L20" s="75"/>
    </row>
    <row r="21" spans="1:12" ht="18" customHeight="1" x14ac:dyDescent="0.2">
      <c r="A21" s="58" t="s">
        <v>91</v>
      </c>
      <c r="B21" s="63">
        <v>785933000</v>
      </c>
      <c r="C21" s="63"/>
      <c r="D21" s="74"/>
      <c r="E21" s="63"/>
      <c r="F21" s="70"/>
      <c r="G21" s="74"/>
      <c r="H21" s="63"/>
      <c r="I21" s="70"/>
      <c r="J21" s="74"/>
      <c r="K21" s="63"/>
      <c r="L21" s="70"/>
    </row>
    <row r="22" spans="1:12" ht="19.5" customHeight="1" x14ac:dyDescent="0.2">
      <c r="A22" s="58" t="s">
        <v>92</v>
      </c>
      <c r="B22" s="63">
        <v>605000000</v>
      </c>
      <c r="C22" s="63"/>
      <c r="D22" s="74"/>
      <c r="E22" s="63"/>
      <c r="F22" s="70"/>
      <c r="G22" s="74"/>
      <c r="H22" s="63"/>
      <c r="I22" s="70"/>
      <c r="J22" s="74"/>
      <c r="K22" s="63"/>
      <c r="L22" s="70"/>
    </row>
  </sheetData>
  <pageMargins left="0.7" right="0.7" top="0.75" bottom="0.75" header="0.3" footer="0.3"/>
  <pageSetup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Exposures &amp; Premiums</vt:lpstr>
      <vt:lpstr>Schedule of UL</vt:lpstr>
      <vt:lpstr>Loss Summary</vt:lpstr>
      <vt:lpstr>Historical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CMorris</dc:creator>
  <cp:lastModifiedBy>Wells, Susan</cp:lastModifiedBy>
  <cp:lastPrinted>2025-09-09T15:23:09Z</cp:lastPrinted>
  <dcterms:created xsi:type="dcterms:W3CDTF">2011-07-27T19:38:44Z</dcterms:created>
  <dcterms:modified xsi:type="dcterms:W3CDTF">2026-07-09T22:07:14Z</dcterms:modified>
</cp:coreProperties>
</file>